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pggarcia\OneDrive - consorci.org\Escritorio\"/>
    </mc:Choice>
  </mc:AlternateContent>
  <xr:revisionPtr revIDLastSave="0" documentId="13_ncr:1_{8D84C985-BF3C-433E-8B5B-73AA3AD6F5D0}" xr6:coauthVersionLast="47" xr6:coauthVersionMax="47" xr10:uidLastSave="{00000000-0000-0000-0000-000000000000}"/>
  <bookViews>
    <workbookView xWindow="-28920" yWindow="1650" windowWidth="29040" windowHeight="15720" activeTab="6" xr2:uid="{00000000-000D-0000-FFFF-FFFF00000000}"/>
  </bookViews>
  <sheets>
    <sheet name="LOT 1" sheetId="7" r:id="rId1"/>
    <sheet name="LOT 2" sheetId="10" r:id="rId2"/>
    <sheet name="LOT 3" sheetId="11" r:id="rId3"/>
    <sheet name="LOT 4" sheetId="12" r:id="rId4"/>
    <sheet name="LOT 5" sheetId="13" r:id="rId5"/>
    <sheet name="LOT 6" sheetId="14" r:id="rId6"/>
    <sheet name="LOT 7" sheetId="15" r:id="rId7"/>
  </sheets>
  <definedNames>
    <definedName name="_xlnm._FilterDatabase" localSheetId="0" hidden="1">'LOT 1'!$A$20:$O$28</definedName>
    <definedName name="_xlnm._FilterDatabase" localSheetId="1" hidden="1">'LOT 2'!$A$20:$O$28</definedName>
    <definedName name="_xlnm._FilterDatabase" localSheetId="2" hidden="1">'LOT 3'!$A$20:$O$28</definedName>
    <definedName name="_xlnm._FilterDatabase" localSheetId="3" hidden="1">'LOT 4'!$A$20:$O$28</definedName>
    <definedName name="_xlnm._FilterDatabase" localSheetId="4" hidden="1">'LOT 5'!$A$20:$O$30</definedName>
    <definedName name="_xlnm._FilterDatabase" localSheetId="5" hidden="1">'LOT 6'!$A$20:$O$28</definedName>
    <definedName name="_xlnm._FilterDatabase" localSheetId="6" hidden="1">'LOT 7'!$A$20:$O$28</definedName>
    <definedName name="_xlnm.Print_Area" localSheetId="0">'LOT 1'!$A$26:$E$33</definedName>
    <definedName name="_xlnm.Print_Area" localSheetId="1">'LOT 2'!$A$26:$E$37</definedName>
    <definedName name="_xlnm.Print_Area" localSheetId="2">'LOT 3'!$A$26:$E$38</definedName>
    <definedName name="_xlnm.Print_Area" localSheetId="3">'LOT 4'!$A$26:$E$37</definedName>
    <definedName name="_xlnm.Print_Area" localSheetId="4">'LOT 5'!$A$28:$E$36</definedName>
    <definedName name="_xlnm.Print_Area" localSheetId="5">'LOT 6'!$A$26:$E$36</definedName>
    <definedName name="_xlnm.Print_Area" localSheetId="6">'LOT 7'!$A$26:$E$36</definedName>
    <definedName name="_xlnm.Print_Titles" localSheetId="0">'LOT 1'!$1:$17</definedName>
    <definedName name="_xlnm.Print_Titles" localSheetId="1">'LOT 2'!$1:$17</definedName>
    <definedName name="_xlnm.Print_Titles" localSheetId="2">'LOT 3'!$1:$17</definedName>
    <definedName name="_xlnm.Print_Titles" localSheetId="3">'LOT 4'!$1:$17</definedName>
    <definedName name="_xlnm.Print_Titles" localSheetId="4">'LOT 5'!$1:$17</definedName>
    <definedName name="_xlnm.Print_Titles" localSheetId="5">'LOT 6'!$1:$17</definedName>
    <definedName name="_xlnm.Print_Titles" localSheetId="6">'LOT 7'!$1:$17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6" i="15" l="1"/>
  <c r="C22" i="15"/>
  <c r="O21" i="15"/>
  <c r="O22" i="15" s="1"/>
  <c r="N21" i="15"/>
  <c r="N22" i="15" s="1"/>
  <c r="M21" i="15"/>
  <c r="M22" i="15" s="1"/>
  <c r="L21" i="15"/>
  <c r="L22" i="15" s="1"/>
  <c r="F21" i="15"/>
  <c r="D21" i="15"/>
  <c r="H21" i="15" s="1"/>
  <c r="G21" i="15" l="1"/>
  <c r="G22" i="15" s="1"/>
  <c r="F22" i="15"/>
  <c r="I21" i="15"/>
  <c r="I22" i="15" s="1"/>
  <c r="H22" i="15"/>
  <c r="D22" i="15"/>
  <c r="D36" i="14" l="1"/>
  <c r="H22" i="14"/>
  <c r="F22" i="14"/>
  <c r="D22" i="14"/>
  <c r="C22" i="14"/>
  <c r="O21" i="14"/>
  <c r="O22" i="14" s="1"/>
  <c r="N21" i="14"/>
  <c r="N22" i="14" s="1"/>
  <c r="L21" i="14"/>
  <c r="M21" i="14" s="1"/>
  <c r="M22" i="14" s="1"/>
  <c r="H21" i="14"/>
  <c r="I21" i="14" s="1"/>
  <c r="I22" i="14" s="1"/>
  <c r="F21" i="14"/>
  <c r="G21" i="14" s="1"/>
  <c r="G22" i="14" s="1"/>
  <c r="D21" i="14"/>
  <c r="L22" i="14" l="1"/>
  <c r="D36" i="13" l="1"/>
  <c r="C24" i="13"/>
  <c r="O23" i="13"/>
  <c r="N23" i="13"/>
  <c r="L23" i="13"/>
  <c r="M23" i="13" s="1"/>
  <c r="H23" i="13"/>
  <c r="I23" i="13" s="1"/>
  <c r="F23" i="13"/>
  <c r="G23" i="13" s="1"/>
  <c r="D23" i="13"/>
  <c r="O22" i="13"/>
  <c r="N22" i="13"/>
  <c r="L22" i="13"/>
  <c r="M22" i="13" s="1"/>
  <c r="H22" i="13"/>
  <c r="I22" i="13" s="1"/>
  <c r="F22" i="13"/>
  <c r="D22" i="13"/>
  <c r="N21" i="13"/>
  <c r="N24" i="13" s="1"/>
  <c r="L21" i="13"/>
  <c r="L24" i="13" s="1"/>
  <c r="H21" i="13"/>
  <c r="H24" i="13" s="1"/>
  <c r="G21" i="13"/>
  <c r="F21" i="13"/>
  <c r="D21" i="13"/>
  <c r="D24" i="13" s="1"/>
  <c r="G22" i="13" l="1"/>
  <c r="F24" i="13"/>
  <c r="G24" i="13"/>
  <c r="I21" i="13"/>
  <c r="I24" i="13" s="1"/>
  <c r="M21" i="13"/>
  <c r="M24" i="13" s="1"/>
  <c r="O21" i="13"/>
  <c r="O24" i="13" s="1"/>
  <c r="D37" i="12" l="1"/>
  <c r="C22" i="12"/>
  <c r="N21" i="12"/>
  <c r="L21" i="12"/>
  <c r="M21" i="12" s="1"/>
  <c r="M22" i="12" s="1"/>
  <c r="H21" i="12"/>
  <c r="I21" i="12" s="1"/>
  <c r="I22" i="12" s="1"/>
  <c r="F21" i="12"/>
  <c r="F22" i="12" s="1"/>
  <c r="D21" i="12"/>
  <c r="D22" i="12" s="1"/>
  <c r="N22" i="12" l="1"/>
  <c r="O21" i="12"/>
  <c r="O22" i="12" s="1"/>
  <c r="H22" i="12"/>
  <c r="G21" i="12"/>
  <c r="G22" i="12" s="1"/>
  <c r="L22" i="12"/>
  <c r="D38" i="11" l="1"/>
  <c r="C22" i="11"/>
  <c r="N21" i="11"/>
  <c r="N22" i="11" s="1"/>
  <c r="L21" i="11"/>
  <c r="M21" i="11" s="1"/>
  <c r="H21" i="11"/>
  <c r="F21" i="11"/>
  <c r="D21" i="11"/>
  <c r="D22" i="11" s="1"/>
  <c r="F22" i="11" l="1"/>
  <c r="G21" i="11"/>
  <c r="H22" i="11"/>
  <c r="I21" i="11"/>
  <c r="I22" i="11"/>
  <c r="G22" i="11"/>
  <c r="M22" i="11"/>
  <c r="O21" i="11"/>
  <c r="O22" i="11" s="1"/>
  <c r="L22" i="11"/>
  <c r="D37" i="10" l="1"/>
  <c r="N22" i="10"/>
  <c r="L22" i="10"/>
  <c r="C22" i="10"/>
  <c r="N21" i="10"/>
  <c r="O21" i="10" s="1"/>
  <c r="O22" i="10" s="1"/>
  <c r="L21" i="10"/>
  <c r="M21" i="10" s="1"/>
  <c r="M22" i="10" s="1"/>
  <c r="H21" i="10"/>
  <c r="H22" i="10" s="1"/>
  <c r="F21" i="10"/>
  <c r="F22" i="10" s="1"/>
  <c r="D21" i="10"/>
  <c r="D22" i="10" s="1"/>
  <c r="I21" i="10" l="1"/>
  <c r="I22" i="10" s="1"/>
  <c r="G21" i="10"/>
  <c r="G22" i="10" s="1"/>
  <c r="D34" i="7" l="1"/>
  <c r="H21" i="7" l="1"/>
  <c r="I21" i="7" s="1"/>
  <c r="L21" i="7"/>
  <c r="M21" i="7" s="1"/>
  <c r="F21" i="7"/>
  <c r="G21" i="7" s="1"/>
  <c r="N21" i="7"/>
  <c r="O21" i="7" s="1"/>
  <c r="D21" i="7"/>
  <c r="C22" i="7" l="1"/>
  <c r="G22" i="7" l="1"/>
  <c r="F22" i="7"/>
  <c r="M22" i="7"/>
  <c r="L22" i="7"/>
  <c r="D22" i="7"/>
  <c r="O22" i="7"/>
  <c r="I22" i="7"/>
  <c r="H22" i="7"/>
  <c r="N22" i="7"/>
</calcChain>
</file>

<file path=xl/sharedStrings.xml><?xml version="1.0" encoding="utf-8"?>
<sst xmlns="http://schemas.openxmlformats.org/spreadsheetml/2006/main" count="412" uniqueCount="139">
  <si>
    <t>ANNEX V - OFERTA INTEGRADORA</t>
  </si>
  <si>
    <t xml:space="preserve">SUBMINISTRAMENT DE TRACTE SUCCESSIU DE REACTIUS, MATERIAL FUNGIBLE I NECESSÀRIAMENT COMPLEMENTARI, CONTROLS DE QUALITAT I CESSIÓ D’EQUIPS, INCLOENT EL SEU MANTENIMENT, AIXÍ COM LA CESSIÓ DE L’ÚS </t>
  </si>
  <si>
    <t xml:space="preserve">DE SISTEMES D’INFORMACIÓ ASSOCIATS, PER DUR A TERME LES DETERMINACIONS DEL TIPUS "A PROP DEL PACIENT" O POINT OF CARE TESTING (POCT) A LA XARXA DEL LABORATORI DE REFERÈNCIA DE CATALUNYA, SA. </t>
  </si>
  <si>
    <t>Lot 1 - Coagulació POCT</t>
  </si>
  <si>
    <t>NÚMERO D'EXPEDIENT:</t>
  </si>
  <si>
    <t>LRC 4/2025-PH</t>
  </si>
  <si>
    <t>LICITADOR:</t>
  </si>
  <si>
    <t>DADES DEL SIGNANT:</t>
  </si>
  <si>
    <t xml:space="preserve">CORREU ELECTRÒNIC: </t>
  </si>
  <si>
    <t>NOM I COGNOMS:</t>
  </si>
  <si>
    <t xml:space="preserve">EMPRESA: </t>
  </si>
  <si>
    <t>CIF:</t>
  </si>
  <si>
    <t>DNI:</t>
  </si>
  <si>
    <t>DOMICILI:</t>
  </si>
  <si>
    <t>CARREC:</t>
  </si>
  <si>
    <t>LOCALITAT:</t>
  </si>
  <si>
    <t>SIGNAT I SEGELLAT:</t>
  </si>
  <si>
    <t>TELÈFON:</t>
  </si>
  <si>
    <t>DATA:</t>
  </si>
  <si>
    <t>CRITERIS ECONÒMICS (Fins a 40 punts)</t>
  </si>
  <si>
    <t>Codis de Prova</t>
  </si>
  <si>
    <t>Descripció Agrupació Prova</t>
  </si>
  <si>
    <t>Consum anual
 estimat 
(en determinacions)</t>
  </si>
  <si>
    <t>Consum Totalitat del contracte 
(3 anys)</t>
  </si>
  <si>
    <t>Preu unitari de licitació sense IVA</t>
  </si>
  <si>
    <t>Import Anual sense IVA</t>
  </si>
  <si>
    <t>Import Anual IVA inclòs</t>
  </si>
  <si>
    <t xml:space="preserve">Import de licitació sense IVA </t>
  </si>
  <si>
    <t>Import  de licitació IVA inclòs</t>
  </si>
  <si>
    <t>Preu Unitari d'oferta 
sense IVA</t>
  </si>
  <si>
    <t xml:space="preserve"> % IVA</t>
  </si>
  <si>
    <t>Import Anual d'oferta sense IVA</t>
  </si>
  <si>
    <t>Import Anual d'oferta IVA inclòs</t>
  </si>
  <si>
    <t>Import d'oferta sense Contracte IVA</t>
  </si>
  <si>
    <t>Import d'oferta Contracte IVA inclòs</t>
  </si>
  <si>
    <t>6104</t>
  </si>
  <si>
    <t>INR / PT</t>
  </si>
  <si>
    <t>Totals …........................</t>
  </si>
  <si>
    <t>Introduir els preus unitaris a les cel.les ombrejades de la columna "J",  i les dades de capçalera a les cel.les ombrejades en color violeta clar. El desglossament de totes les referències corresponents a cada agrupació/article, s'han d'afegir amb totes les dades requerides</t>
  </si>
  <si>
    <t>a la pestanya "per omplir-Totes les referències" d'aquest mateix full de càlcul.</t>
  </si>
  <si>
    <t>CRITERIS TÈCNICS  (Fins a 60 punts)</t>
  </si>
  <si>
    <t>Descripció Criteri</t>
  </si>
  <si>
    <t>Puntuació</t>
  </si>
  <si>
    <t>Valor de Resposta</t>
  </si>
  <si>
    <t>Màxima</t>
  </si>
  <si>
    <t>Temps en "segons" més baix ofert</t>
  </si>
  <si>
    <t>SI: 20 punts</t>
  </si>
  <si>
    <t>NO: 0 punts</t>
  </si>
  <si>
    <t>Volum de mostra en microlitres més baix ofert</t>
  </si>
  <si>
    <t>SI: 5 punts
NO= 0 punts</t>
  </si>
  <si>
    <t>Introduir el valor de resposta a les cel.les ombrejades de la columna E .</t>
  </si>
  <si>
    <t xml:space="preserve">SIGNATURA: </t>
  </si>
  <si>
    <t>EMPRESA:</t>
  </si>
  <si>
    <t>ANNEX V- OFERTA INTEGRADORA</t>
  </si>
  <si>
    <t>Lot 2 - Hemograma POCT</t>
  </si>
  <si>
    <t>5014</t>
  </si>
  <si>
    <t>HEMOGRAMA</t>
  </si>
  <si>
    <t>Nombre de paràmetres hematològics més alt ofert.</t>
  </si>
  <si>
    <t>Automàtic complet (ajust sense intervenció manual): 20 punts
Semiautomàtic (requereix confirmació o intervenció mínima): 10 punts
Manual (sense ajust automàtic): 0 punts</t>
  </si>
  <si>
    <t>SI: 5 punts
NO: 0 punts</t>
  </si>
  <si>
    <t>Temps en "segons" més baix ofert.</t>
  </si>
  <si>
    <t>Volum de mostra més baix ofert</t>
  </si>
  <si>
    <t>Lot 3 - Gasometria POCT</t>
  </si>
  <si>
    <t>1084 / 1085</t>
  </si>
  <si>
    <t>GASOMETRIA amb COOXIMETRIA</t>
  </si>
  <si>
    <t>Nombre de paràmetres addicionals més alt ofert</t>
  </si>
  <si>
    <t>Volum de mostra de sang en microlitres més baix ofert</t>
  </si>
  <si>
    <t>Temps de resultat en segons més baix ofert</t>
  </si>
  <si>
    <t>SI: 10 punts
NO: 0 punts</t>
  </si>
  <si>
    <t>Lot 4 - Bioquimica Bàsica multiparamètric POCT</t>
  </si>
  <si>
    <t>1014 / 1015 / 1016 / 1018 / 1019 / 1027 / 1028</t>
  </si>
  <si>
    <t>PERFIL MULTIPARAMETRIC BIOQUIMICA BÀSICA</t>
  </si>
  <si>
    <t>Nombre de paràmetres per rotor més alt.</t>
  </si>
  <si>
    <t>Temps  de resposta en segons més baix ofert</t>
  </si>
  <si>
    <t>Accepta tots els tipus (capil·lar, venosa, sèrum, plasma): 10 punts
Accepta només venosa i sèrum/plasma: 5 punts
Accepta només un tipus: 0 punts</t>
  </si>
  <si>
    <t>Lot  5 - Biomarcadors crítics POCT</t>
  </si>
  <si>
    <t>BIOMARCADORS - DDIMER</t>
  </si>
  <si>
    <t>BIOMARCADORS - PROBNP</t>
  </si>
  <si>
    <t>4194 / 4196</t>
  </si>
  <si>
    <t>BIOMARCADORS - TROPONINA ALTA SENSIBILITAT</t>
  </si>
  <si>
    <t>Un únic instrument per als tres biomarcadors (TnI, NT-proBNP i Dímer-D): 25 punts
Dos instruments per cobrir els tres biomarcadors: 10 punts
Tres instruments (un per biomarcador): 0 punts</t>
  </si>
  <si>
    <t>Temps de resposta per prova més baix ofert.</t>
  </si>
  <si>
    <t>Volum de mostra de sang total més baix ofert</t>
  </si>
  <si>
    <t>Lot  6 - Urianàlisi POCT</t>
  </si>
  <si>
    <t xml:space="preserve">Urianàlisi </t>
  </si>
  <si>
    <t>Nombre de paràmetres més gran ofert</t>
  </si>
  <si>
    <t>SI (compleix les tres funcionalitats: QC + registre de lots + registre d’usuaris): 20 punts
Compleix dues funcionalitats: 10 punts
Compleix només una funcionalitat: 5 punts</t>
  </si>
  <si>
    <t>SI (automatització completa, sense pipeteig manual): 10 punts
NO (requereix pipeteig manual): 0 punts</t>
  </si>
  <si>
    <t>Capacitat d'emmagatzematge de resultats més gran ofert</t>
  </si>
  <si>
    <t>Lot  7 - Software middleware de connectivitat POCT</t>
  </si>
  <si>
    <t>Consum anual
 estimat 
(12 mensualitats)</t>
  </si>
  <si>
    <t>Consum Totalitat del contracte 
(36 mensualitats)</t>
  </si>
  <si>
    <t>Preu unitari sense IVA
 (Quota mensual)</t>
  </si>
  <si>
    <t>Preu Unitari d'oferta 
sense IVA 
(Quota mensual)</t>
  </si>
  <si>
    <t>-</t>
  </si>
  <si>
    <t>Middleware (quota mensual)</t>
  </si>
  <si>
    <t>CRITERIS TÈCNICS  (Fins a 15 punts)</t>
  </si>
  <si>
    <t>El nombre més gran d'interfícies compatibles de diferents fabricants més gran.</t>
  </si>
  <si>
    <t>SI (totes les funcionalitats): 4 punts
Parcial: 2 punts
NO: 0 punts</t>
  </si>
  <si>
    <t>SI: 2 punts
NO: 0 punts</t>
  </si>
  <si>
    <t>Temps de sincronització/actualització de resultats al LIS/HIS més baix</t>
  </si>
  <si>
    <t>SI: 1 punts
NO: 0 punts</t>
  </si>
  <si>
    <r>
      <rPr>
        <b/>
        <sz val="11"/>
        <color rgb="FF000000"/>
        <rFont val="Bierstadt"/>
      </rPr>
      <t>C.1.1.</t>
    </r>
    <r>
      <rPr>
        <sz val="11"/>
        <color rgb="FF000000"/>
        <rFont val="Bierstadt"/>
      </rPr>
      <t xml:space="preserve"> </t>
    </r>
    <r>
      <rPr>
        <b/>
        <sz val="11"/>
        <color rgb="FF000000"/>
        <rFont val="Bierstadt"/>
        <family val="2"/>
      </rPr>
      <t>Temps de resultat.</t>
    </r>
    <r>
      <rPr>
        <sz val="11"/>
        <color rgb="FF000000"/>
        <rFont val="Bierstadt"/>
      </rPr>
      <t xml:space="preserve"> Es valorarà el temps, expressat en segons, necessari per obtenir el primer resultat complet des de la introducció de la mostra a l’analitzador. Aquest temps haurà d’estar degudament justificat amb documentació tècnica del fabricant.
Forma de valoració: S’atorgarà la màxima puntuació (20 punts) a l’oferta que presenti el temps més baix. La resta d’ofertes obtindran una puntuació proporcional segons la fórmula següent:
Puntuació oferta X = (Temps mínim ofert / Temps oferta X) × 20
On:
Temps mínim ofert = el menor temps presentat entre totes les ofertes vàlides.
Temps oferta X = el temps presentat per l’oferta a valorar.</t>
    </r>
    <r>
      <rPr>
        <b/>
        <sz val="11"/>
        <color rgb="FFFF0000"/>
        <rFont val="Bierstadt"/>
      </rPr>
      <t>(Fins a 20 punts)</t>
    </r>
  </si>
  <si>
    <r>
      <rPr>
        <b/>
        <sz val="11"/>
        <color rgb="FF000000"/>
        <rFont val="Bierstadt"/>
      </rPr>
      <t>C.1.2.</t>
    </r>
    <r>
      <rPr>
        <sz val="11"/>
        <color rgb="FF000000"/>
        <rFont val="Bierstadt"/>
      </rPr>
      <t xml:space="preserve"> </t>
    </r>
    <r>
      <rPr>
        <b/>
        <sz val="11"/>
        <color rgb="FF000000"/>
        <rFont val="Bierstadt"/>
        <family val="2"/>
      </rPr>
      <t>Reconeixement automàtic de reactius.</t>
    </r>
    <r>
      <rPr>
        <sz val="11"/>
        <color rgb="FF000000"/>
        <rFont val="Bierstadt"/>
      </rPr>
      <t xml:space="preserve"> Es valorarà si l’equip ofert disposa de sistema de reconeixement automàtic dels reactius (per codi de barres, RFID o tecnologia equivalent) que garanteixi la traçabilitat i minimitzi errors humans.
</t>
    </r>
    <r>
      <rPr>
        <b/>
        <sz val="11"/>
        <color rgb="FFFF0000"/>
        <rFont val="Bierstadt"/>
      </rPr>
      <t xml:space="preserve">(20 punts)                                                                                                                                                                                                                                                                                                                                                                                                                                                                                                                                        </t>
    </r>
    <r>
      <rPr>
        <sz val="11"/>
        <color rgb="FF000000"/>
        <rFont val="Bierstadt"/>
      </rPr>
      <t xml:space="preserve">Forma de valoració: Forma de valoració: S'atorgarà la màxima puntuació (20 punts) a l’oferta o ofertes que disposin de l’indicat sistema de reconeixement automàtic dels reactius (per codi de barres, RFID o tecnologia equivalent) que garanteixi la traçabilitat i minimitzi errors humans. 
S’atorgarà (0 punts) a l’oferta o ofertes que no disposin de l’indicat sistema de reconeixement automàtic dels reactius (per codi de barres, RFID o tecnologia equivalent) que garanteixi la traçabilitat i minimitzi errors humans. </t>
    </r>
  </si>
  <si>
    <r>
      <rPr>
        <b/>
        <sz val="11"/>
        <color rgb="FF000000"/>
        <rFont val="Bierstadt"/>
      </rPr>
      <t>C.1.3</t>
    </r>
    <r>
      <rPr>
        <sz val="11"/>
        <color rgb="FF000000"/>
        <rFont val="Bierstadt"/>
      </rPr>
      <t xml:space="preserve">. </t>
    </r>
    <r>
      <rPr>
        <b/>
        <sz val="11"/>
        <color rgb="FF000000"/>
        <rFont val="Bierstadt"/>
        <family val="2"/>
      </rPr>
      <t>Volum de mostra de sang capil·lar necessari (en microlitres)</t>
    </r>
    <r>
      <rPr>
        <sz val="11"/>
        <color rgb="FF000000"/>
        <rFont val="Bierstadt"/>
      </rPr>
      <t xml:space="preserve">. Es valorarà el volum mínim de mostra de sang capil·lar requerit per a la realització de la prova. Aquest paràmetre ha d’estar degudament acreditat amb documentació tècnica del fabricant.
Forma de valoració: S’atorgarà la màxima puntuació a l’oferta que presenti el volum més baix.
La resta d’ofertes obtindran una puntuació proporcional segons la fórmula següent:
Puntuació oferta X = (Volum mínim ofert / Volum oferta X) x 15
On:
Volum mínim ofert = el menor volum presentat entre totes les ofertes vàlides (en µL).
Volum oferta X = el volum presentat per l’oferta a valorar (en µL). </t>
    </r>
    <r>
      <rPr>
        <b/>
        <sz val="11"/>
        <color rgb="FFFF0000"/>
        <rFont val="Bierstadt"/>
      </rPr>
      <t>(Fins a 15 punts)</t>
    </r>
  </si>
  <si>
    <r>
      <rPr>
        <b/>
        <sz val="11"/>
        <color rgb="FF000000"/>
        <rFont val="Bierstadt"/>
      </rPr>
      <t xml:space="preserve">C.1.4. Criteri ambiental. </t>
    </r>
    <r>
      <rPr>
        <sz val="11"/>
        <color rgb="FF000000"/>
        <rFont val="Bierstadt"/>
      </rPr>
      <t xml:space="preserve">Envasos reciclables o fabricats amb material reciclat (&gt;50%)
</t>
    </r>
    <r>
      <rPr>
        <b/>
        <sz val="11"/>
        <color rgb="FFFF0000"/>
        <rFont val="Bierstadt"/>
      </rPr>
      <t xml:space="preserve">
</t>
    </r>
    <r>
      <rPr>
        <sz val="11"/>
        <rFont val="Bierstadt"/>
        <family val="2"/>
      </rPr>
      <t>Forma de valoració:  S’atorgarà la màxima puntuació (5 punts) a l’oferta o ofertes d’envasos reciclables o fabricats amb material reciclat (&gt;50%).  
S’atorgarà (0 punts) a l’oferta o ofertes que no disposi d’envasos reciclables o fabricats amb material reciclat (&gt;50%)</t>
    </r>
    <r>
      <rPr>
        <b/>
        <sz val="11"/>
        <color rgb="FFFF0000"/>
        <rFont val="Bierstadt"/>
      </rPr>
      <t>. (5 punts)</t>
    </r>
  </si>
  <si>
    <r>
      <rPr>
        <b/>
        <sz val="11"/>
        <color rgb="FF000000"/>
        <rFont val="Bierstadt"/>
      </rPr>
      <t>C.2.1.</t>
    </r>
    <r>
      <rPr>
        <sz val="11"/>
        <color rgb="FF000000"/>
        <rFont val="Bierstadt"/>
      </rPr>
      <t xml:space="preserve"> </t>
    </r>
    <r>
      <rPr>
        <b/>
        <sz val="11"/>
        <color rgb="FF000000"/>
        <rFont val="Bierstadt"/>
        <family val="2"/>
      </rPr>
      <t>Nombre de paràmetres hematològics</t>
    </r>
    <r>
      <rPr>
        <sz val="11"/>
        <color rgb="FF000000"/>
        <rFont val="Bierstadt"/>
      </rPr>
      <t xml:space="preserve">. Es valorarà el nombre total de paràmetres hematològics que l’analitzador ofert és capaç de determinar en una única anàlisi. Aquest nombre ha d’estar acreditat amb documentació tècnica del fabricant.
Forma de valoració:
S’atorgarà la màxima puntuació l’oferta que presenti el nombre més alt de paràmetres hematològics.
La resta d’ofertes obtindran una puntuació proporcional segons la fórmula següent:
Puntuació X = (Nombre paràmetres oferta X / Nombre màxim ofert) x 20
On:
Nombre màxim ofert = el major nombre de paràmetres presentat entre totes les ofertes vàlides.
Nombre paràmetres oferta X = el nombre de paràmetres presentat per l’oferta a valorar. </t>
    </r>
    <r>
      <rPr>
        <b/>
        <sz val="11"/>
        <color rgb="FFFF0000"/>
        <rFont val="Bierstadt"/>
        <family val="2"/>
      </rPr>
      <t>(Màxim 20 punts)</t>
    </r>
  </si>
  <si>
    <r>
      <rPr>
        <b/>
        <sz val="11"/>
        <color rgb="FF000000"/>
        <rFont val="Bierstadt"/>
      </rPr>
      <t>C.2.2.</t>
    </r>
    <r>
      <rPr>
        <sz val="11"/>
        <color rgb="FF000000"/>
        <rFont val="Bierstadt"/>
      </rPr>
      <t xml:space="preserve"> </t>
    </r>
    <r>
      <rPr>
        <b/>
        <sz val="11"/>
        <color rgb="FF000000"/>
        <rFont val="Bierstadt"/>
        <family val="2"/>
      </rPr>
      <t>Ajust automàtic de la sensibilitat</t>
    </r>
    <r>
      <rPr>
        <sz val="11"/>
        <color rgb="FF000000"/>
        <rFont val="Bierstadt"/>
      </rPr>
      <t xml:space="preserve">. Es valorarà el grau d’automatització del sistema d’ajust de sensibilitat de l’analitzador per garantir la precisió dels resultats sense intervenció manual.
</t>
    </r>
    <r>
      <rPr>
        <sz val="11"/>
        <rFont val="Bierstadt"/>
        <family val="2"/>
      </rPr>
      <t xml:space="preserve">Forma de valoració: S’atorgarà la màxima puntuació (10 punts) a l’oferta o ofertes que disposin d’un sistema AUTOMÀTIC d’ajust de sensibilitat de l’analitzador per garantir la precisió dels resultats sense intervenció manual.   
S’atorgarà (5 punts) a l’oferta o ofertes que disposin d’un sistema SEMIAUTOMÀTIC d’ajust de sensibilitat de l’analitzador per garantir la precisió dels resultats que requereix únicament confirmació o intervenció mínima.  
S’atorgarà (0 punts) a l’oferta o ofertes que no disposin d’un sistema AUTOMÀTIC O SEMIAUTOMÀTIC d’ajust de sensibilitat de l’analitzador per garantir la precisió dels resultats sense intervenció manual </t>
    </r>
    <r>
      <rPr>
        <b/>
        <sz val="11"/>
        <color rgb="FFFF0000"/>
        <rFont val="Bierstadt"/>
      </rPr>
      <t>(Màxim 20 punts)</t>
    </r>
  </si>
  <si>
    <r>
      <rPr>
        <b/>
        <sz val="11"/>
        <color rgb="FF000000"/>
        <rFont val="Bierstadt"/>
      </rPr>
      <t>C.2.3</t>
    </r>
    <r>
      <rPr>
        <sz val="11"/>
        <color rgb="FF000000"/>
        <rFont val="Bierstadt"/>
      </rPr>
      <t xml:space="preserve">. </t>
    </r>
    <r>
      <rPr>
        <b/>
        <sz val="11"/>
        <color rgb="FF000000"/>
        <rFont val="Bierstadt"/>
        <family val="2"/>
      </rPr>
      <t xml:space="preserve">Detecció automàtica de coàguls. </t>
    </r>
    <r>
      <rPr>
        <sz val="11"/>
        <color rgb="FF000000"/>
        <rFont val="Bierstadt"/>
      </rPr>
      <t xml:space="preserve">Es valorarà si l’analitzador ofert disposa d’un sistema de detecció automàtica de coàguls en la mostra, que permeti alertar l’usuari i evitar resultats erronis.
</t>
    </r>
    <r>
      <rPr>
        <sz val="11"/>
        <rFont val="Bierstadt"/>
        <family val="2"/>
      </rPr>
      <t>Forma de valoració: S’atorgarà la màxima puntuació (10 punts) a l’oferta o ofertes on l’analitzador ofert disposa d’un sistema de detecció automàtica de coàguls en la mostra, que permeti alertar l’usuari i evitar resultats erronis.
S’atorgarà (0 punts) a l’oferta o ofertes on l’analitzador ofert no disposa d’un sistema de detecció automàtica de coàguls en la mostra, que permeti alertar l’usuari i evitar resultats erronis.</t>
    </r>
    <r>
      <rPr>
        <b/>
        <sz val="11"/>
        <color rgb="FFFF0000"/>
        <rFont val="Bierstadt"/>
      </rPr>
      <t xml:space="preserve"> (5 punts)</t>
    </r>
  </si>
  <si>
    <r>
      <rPr>
        <b/>
        <sz val="11"/>
        <color rgb="FF000000"/>
        <rFont val="Bierstadt"/>
        <family val="2"/>
      </rPr>
      <t>C.2.4. Temps de resultat (en segons).</t>
    </r>
    <r>
      <rPr>
        <sz val="11"/>
        <color rgb="FF000000"/>
        <rFont val="Bierstadt"/>
        <family val="2"/>
      </rPr>
      <t xml:space="preserve"> Es valorarà el temps, expressat en segons, necessari per obtenir el primer resultat complet des de la introducció de la mostra a l’analitzador. Aquest temps haurà d’estar degudament justificat amb documentació tècnica del fabricant.
Forma de valoració: S’atorgarà la màxima puntuació a l’oferta que presenti el temps més baix. La resta d’ofertes obtindran una puntuació proporcional segons la fórmula següent: 
Puntuació oferta X = (Temps mínim ofert / Temps oferta X) × 10 
On: 
Temps mínim ofert = el menor temps presentat entre totes les ofertes vàlides. 
Temps oferta X = el temps presentat per l’oferta a valorar. </t>
    </r>
    <r>
      <rPr>
        <b/>
        <sz val="11"/>
        <color rgb="FFFF0000"/>
        <rFont val="Bierstadt"/>
        <family val="2"/>
      </rPr>
      <t>(Fins a 5 punts)</t>
    </r>
  </si>
  <si>
    <r>
      <rPr>
        <b/>
        <sz val="11"/>
        <color rgb="FF000000"/>
        <rFont val="Bierstadt"/>
      </rPr>
      <t xml:space="preserve">C.2.5. Volum de mostra de sang total necessari (en microlitres). </t>
    </r>
    <r>
      <rPr>
        <sz val="11"/>
        <color rgb="FF000000"/>
        <rFont val="Bierstadt"/>
      </rPr>
      <t>Es valorarà el volum mínim de mostra de sang  total requerit per a la realització de la prova. Aquest paràmetre ha d’estar degudament acreditat amb documentació tècnica del fabricant.
Forma de valoració: S’atorgarà la màxima puntuació a l’oferta que presenti el volum més baix. 
La resta d’ofertes obtindran una puntuació proporcional segons la fórmula següent: 
Puntuació oferta X = (Volum mínim ofert / Volum oferta X) x 5 
On: 
Volum mínim ofert = el menor volum presentat entre totes les ofertes vàlides (en µL). 
Volum oferta X = el volum presentat per l’oferta a valorar (en µL).</t>
    </r>
    <r>
      <rPr>
        <b/>
        <sz val="11"/>
        <color rgb="FFFF0000"/>
        <rFont val="Bierstadt"/>
      </rPr>
      <t xml:space="preserve">(Fins a 5 punts)	</t>
    </r>
  </si>
  <si>
    <r>
      <rPr>
        <b/>
        <sz val="11"/>
        <color rgb="FF000000"/>
        <rFont val="Bierstadt"/>
      </rPr>
      <t>C.2.6.</t>
    </r>
    <r>
      <rPr>
        <sz val="11"/>
        <color rgb="FF000000"/>
        <rFont val="Bierstadt"/>
      </rPr>
      <t xml:space="preserve"> </t>
    </r>
    <r>
      <rPr>
        <b/>
        <sz val="11"/>
        <color rgb="FF000000"/>
        <rFont val="Bierstadt"/>
      </rPr>
      <t xml:space="preserve">Criteri ambiental. </t>
    </r>
    <r>
      <rPr>
        <sz val="11"/>
        <color rgb="FF000000"/>
        <rFont val="Bierstadt"/>
      </rPr>
      <t xml:space="preserve">Envasos reciclables o fabricats amb material reciclat (&gt;50%)
</t>
    </r>
    <r>
      <rPr>
        <sz val="11"/>
        <rFont val="Bierstadt"/>
        <family val="2"/>
      </rPr>
      <t>Forma de valoració: S’atorgarà la màxima puntuació (5 punts) a l’oferta o ofertes d’envasos reciclables o fabricats amb material reciclat (&gt;50%).  
S’atorgarà (0 punts) a l’oferta o ofertes que no disposi d’envasos reciclables o fabricats amb material reciclat (&gt;50%).</t>
    </r>
    <r>
      <rPr>
        <b/>
        <sz val="11"/>
        <color rgb="FFFF0000"/>
        <rFont val="Bierstadt"/>
      </rPr>
      <t xml:space="preserve"> (5 punts)</t>
    </r>
  </si>
  <si>
    <r>
      <rPr>
        <b/>
        <sz val="11"/>
        <color rgb="FF000000"/>
        <rFont val="Bierstadt"/>
        <family val="2"/>
      </rPr>
      <t>C.3.1.</t>
    </r>
    <r>
      <rPr>
        <sz val="11"/>
        <color rgb="FF000000"/>
        <rFont val="Bierstadt"/>
        <family val="2"/>
      </rPr>
      <t xml:space="preserve"> </t>
    </r>
    <r>
      <rPr>
        <b/>
        <sz val="11"/>
        <color rgb="FF000000"/>
        <rFont val="Bierstadt"/>
        <family val="2"/>
      </rPr>
      <t xml:space="preserve">Paràmetres gasomètrics ampliats. </t>
    </r>
    <r>
      <rPr>
        <sz val="11"/>
        <color rgb="FF000000"/>
        <rFont val="Bierstadt"/>
        <family val="2"/>
      </rPr>
      <t xml:space="preserve">Es valorarà el nombre total de paràmetres gasomètrics addicionals que l’equip pot determinar, a més dels bàsics (pH, pO₂, pCO₂).
Forma de valoració: S’atorgarà la màxima puntuació a l’oferta amb el nombre més alt de paràmetres addicionals. 
La resta d’ofertes obtindran puntuació proporcional segons la fórmula següent: 
Puntuació X = (Paràmetres oferta X / Paràmetres Màxims) x 10 
On: 
Paràmetres oferta X = el nombre total de paràmetres gasomètrics addicionals que l’equip pot determinar, a més dels bàsics, de l’oferta a valorar. 
Paràmetres màxims = el nombre total de paràmetres gasomètrics addicionals que l’equip pot determinar, a més dels bàsics, de l’oferta que més en disposi. 10= puntuació màxima </t>
    </r>
    <r>
      <rPr>
        <b/>
        <sz val="11"/>
        <color rgb="FFFF0000"/>
        <rFont val="Bierstadt"/>
        <family val="2"/>
      </rPr>
      <t>(Fins a 10 punts)</t>
    </r>
  </si>
  <si>
    <r>
      <rPr>
        <b/>
        <sz val="11"/>
        <color rgb="FF000000"/>
        <rFont val="Bierstadt"/>
      </rPr>
      <t>C.3.2.</t>
    </r>
    <r>
      <rPr>
        <sz val="11"/>
        <color rgb="FF000000"/>
        <rFont val="Bierstadt"/>
      </rPr>
      <t xml:space="preserve"> </t>
    </r>
    <r>
      <rPr>
        <b/>
        <sz val="11"/>
        <color rgb="FF000000"/>
        <rFont val="Bierstadt"/>
      </rPr>
      <t xml:space="preserve">Volum de mostra de sang total necessari (en microlitres). </t>
    </r>
    <r>
      <rPr>
        <sz val="11"/>
        <color rgb="FF000000"/>
        <rFont val="Bierstadt"/>
      </rPr>
      <t>Es valorarà el volum mínim de mostra de sang total requerit per a la realització de la prova. Aquest paràmetre ha d’estar degudament acreditat amb documentació tècnica del fabricant.
Forma de valoració: S’atorgarà la màxima puntuació a l’oferta que presenti el volum més baix. 
La resta d’ofertes obtindran una puntuació proporcional segons la fórmula següent: 
Puntuació oferta X = (Volum mínim ofert / Volum oferta X) x 10 
On: 
Volum mínim ofert = el menor volum presentat entre totes les ofertes vàlides (en µL). 
Volum oferta X = el volum presentat per l’oferta a valorar (en µL).</t>
    </r>
    <r>
      <rPr>
        <b/>
        <sz val="11"/>
        <color rgb="FFFF0000"/>
        <rFont val="Bierstadt"/>
      </rPr>
      <t>(fins a 10 punts)</t>
    </r>
  </si>
  <si>
    <r>
      <rPr>
        <b/>
        <sz val="11"/>
        <color rgb="FF000000"/>
        <rFont val="Bierstadt"/>
        <family val="2"/>
      </rPr>
      <t>C.3.3</t>
    </r>
    <r>
      <rPr>
        <sz val="11"/>
        <color rgb="FF000000"/>
        <rFont val="Bierstadt"/>
        <family val="2"/>
      </rPr>
      <t xml:space="preserve">. </t>
    </r>
    <r>
      <rPr>
        <b/>
        <sz val="11"/>
        <color rgb="FF000000"/>
        <rFont val="Bierstadt"/>
        <family val="2"/>
      </rPr>
      <t>Temps de resultat (en segons)</t>
    </r>
    <r>
      <rPr>
        <sz val="11"/>
        <color rgb="FF000000"/>
        <rFont val="Bierstadt"/>
        <family val="2"/>
      </rPr>
      <t xml:space="preserve">. Es valorarà el temps, expressat en segons, necessari per obtenir el primer resultat complet des de la introducció de la mostra a l’analitzador. Aquest temps haurà d’estar degudament justificat amb documentació tècnica del fabricant.
Forma de valoració: S’atorgarà la màxima puntuació a l’oferta que presenti el temps més baix. La resta d’ofertes obtindran una puntuació proporcional segons la fórmula següent: 
Puntuació oferta X = (Temps mínim ofert / Temps oferta X) × 10 
On: 
Temps mínim ofert = el menor temps presentat entre totes les ofertes vàlides. 
Temps oferta X = el temps presentat per l’oferta a valorar. </t>
    </r>
    <r>
      <rPr>
        <b/>
        <sz val="11"/>
        <color rgb="FFFF0000"/>
        <rFont val="Bierstadt"/>
        <family val="2"/>
      </rPr>
      <t>(Màxim 10 punts)</t>
    </r>
  </si>
  <si>
    <r>
      <rPr>
        <b/>
        <sz val="11"/>
        <color rgb="FF000000"/>
        <rFont val="Bierstadt"/>
        <family val="2"/>
      </rPr>
      <t>C.3.4. Visualització gràfica de resultats.</t>
    </r>
    <r>
      <rPr>
        <sz val="11"/>
        <color rgb="FF000000"/>
        <rFont val="Bierstadt"/>
        <family val="2"/>
      </rPr>
      <t xml:space="preserve"> Es valorarà si l’equip disposa de pantalla amb representació gràfica dels resultats (tendències, gràfics).
</t>
    </r>
    <r>
      <rPr>
        <b/>
        <sz val="11"/>
        <color rgb="FFFF0000"/>
        <rFont val="Bierstadt"/>
        <family val="2"/>
      </rPr>
      <t xml:space="preserve">(10 punts)                                                                                                                                                                                                                                                                                                                                                                                                                                                                                                                                              </t>
    </r>
    <r>
      <rPr>
        <sz val="11"/>
        <color rgb="FF000000"/>
        <rFont val="Bierstadt"/>
        <family val="2"/>
      </rPr>
      <t xml:space="preserve"> Forma de valoració: S’atorgarà la màxima puntuació (10 punts) a l’oferta o ofertes on l’equip disposa de pantalla amb representació gràfica dels resultats (tendències, gràfics).  
S’atorgarà (0 punts) a l’oferta o ofertes on l’equip NO disposa de pantalla amb representació gràfica dels resultats (tendències, gràfics). </t>
    </r>
  </si>
  <si>
    <r>
      <t xml:space="preserve">C.3.5. Detecció d’hemòlisi. </t>
    </r>
    <r>
      <rPr>
        <sz val="11"/>
        <color rgb="FF000000"/>
        <rFont val="Bierstadt"/>
        <family val="2"/>
      </rPr>
      <t>Es valorarà si l’equip pot detectar hemòlisi en la mostra.</t>
    </r>
    <r>
      <rPr>
        <b/>
        <sz val="11"/>
        <color rgb="FF000000"/>
        <rFont val="Bierstadt"/>
        <family val="2"/>
      </rPr>
      <t xml:space="preserve">
</t>
    </r>
    <r>
      <rPr>
        <sz val="11"/>
        <rFont val="Bierstadt"/>
        <family val="2"/>
      </rPr>
      <t>Forma de valoració: S’atorgarà la màxima puntuació (10 punts) a l’oferta o ofertes on l’equip pot detectar hemòlisi en la mostra. 
S’atorgarà (0 punts) a l’oferta o ofertes on l’equip NO pot detectar hemòlisi en la mostra.</t>
    </r>
    <r>
      <rPr>
        <b/>
        <sz val="11"/>
        <color rgb="FFFF0000"/>
        <rFont val="Bierstadt"/>
        <family val="2"/>
      </rPr>
      <t xml:space="preserve"> (10 punts)</t>
    </r>
  </si>
  <si>
    <r>
      <rPr>
        <b/>
        <sz val="11"/>
        <color rgb="FF000000"/>
        <rFont val="Bierstadt"/>
        <family val="2"/>
      </rPr>
      <t xml:space="preserve">C.3.6. Detecció automàtica de coàguls. </t>
    </r>
    <r>
      <rPr>
        <sz val="11"/>
        <color rgb="FF000000"/>
        <rFont val="Bierstadt"/>
        <family val="2"/>
      </rPr>
      <t>Es valorarà si l’analitzador ofert disposa d’un sistema de detecció automàtica de coàguls en la mostra, que permeti alertar l’usuari i evitar resultats erronis.</t>
    </r>
    <r>
      <rPr>
        <b/>
        <sz val="11"/>
        <color rgb="FF000000"/>
        <rFont val="Bierstadt"/>
        <family val="2"/>
      </rPr>
      <t xml:space="preserve">
</t>
    </r>
    <r>
      <rPr>
        <sz val="11"/>
        <rFont val="Bierstadt"/>
        <family val="2"/>
      </rPr>
      <t>Forma de valoració: S’atorgarà la màxima puntuació (5 punts) a l’oferta o ofertes on l’analitzador disposa d’un sistema de detecció automàtica de coàguls en la mostra, que permeti alertar l’usuari i evitar resultats erronis.  
S’atorgarà (0 punts) a l’oferta o ofertes on l’analitzador NO disposa d’un sistema de detecció automàtica de coàguls en la mostra, que permeti alertar l’usuari i evitar resultats erronis.</t>
    </r>
    <r>
      <rPr>
        <b/>
        <sz val="11"/>
        <color rgb="FFFF0000"/>
        <rFont val="Bierstadt"/>
        <family val="2"/>
      </rPr>
      <t xml:space="preserve"> (Fins a 5 punts)</t>
    </r>
  </si>
  <si>
    <r>
      <rPr>
        <b/>
        <sz val="11"/>
        <color rgb="FF000000"/>
        <rFont val="Bierstadt"/>
      </rPr>
      <t>C.3.7.</t>
    </r>
    <r>
      <rPr>
        <sz val="11"/>
        <color rgb="FF000000"/>
        <rFont val="Bierstadt"/>
      </rPr>
      <t xml:space="preserve"> </t>
    </r>
    <r>
      <rPr>
        <b/>
        <sz val="11"/>
        <color rgb="FF000000"/>
        <rFont val="Bierstadt"/>
      </rPr>
      <t xml:space="preserve">Criteri ambiental. </t>
    </r>
    <r>
      <rPr>
        <sz val="11"/>
        <color rgb="FF000000"/>
        <rFont val="Bierstadt"/>
      </rPr>
      <t xml:space="preserve">Envasos reciclables o fabricats amb material reciclat (&gt;50%)
</t>
    </r>
    <r>
      <rPr>
        <sz val="11"/>
        <rFont val="Bierstadt"/>
        <family val="2"/>
      </rPr>
      <t xml:space="preserve">Forma de valoració: S’atorgarà la màxima puntuació (5 punts) a l’oferta o ofertes d’envasos reciclables o fabricats amb material reciclat (&gt;50%).  
S’atorgarà (0 punts) a l’oferta o ofertes que no disposi d’envasos reciclables o fabricats amb material reciclat (&gt;50%). </t>
    </r>
    <r>
      <rPr>
        <b/>
        <sz val="11"/>
        <color rgb="FFFF0000"/>
        <rFont val="Bierstadt"/>
      </rPr>
      <t>(5 punts)</t>
    </r>
  </si>
  <si>
    <r>
      <rPr>
        <b/>
        <sz val="11"/>
        <color rgb="FF000000"/>
        <rFont val="Bierstadt"/>
        <family val="2"/>
      </rPr>
      <t>C.4.1.</t>
    </r>
    <r>
      <rPr>
        <sz val="11"/>
        <color rgb="FF000000"/>
        <rFont val="Bierstadt"/>
        <family val="2"/>
      </rPr>
      <t xml:space="preserve"> </t>
    </r>
    <r>
      <rPr>
        <b/>
        <sz val="11"/>
        <color rgb="FF000000"/>
        <rFont val="Bierstadt"/>
        <family val="2"/>
      </rPr>
      <t>Nombre de paràmetres per rotor.</t>
    </r>
    <r>
      <rPr>
        <sz val="11"/>
        <color rgb="FF000000"/>
        <rFont val="Bierstadt"/>
        <family val="2"/>
      </rPr>
      <t xml:space="preserve"> Es valorarà el nombre màxim de paràmetres bioquímics que pot analitzar cada rotor ofert en una sola execució.
Forma de valoració: S’atorgarà la màxima puntuació l’oferta que presenti el nombre més alt de paràmetres bioquímics que es pot analitzar amb un rotor; la resta d’ofertes obtindran una puntuació proporcional segons la fórmula següent: Puntuació X = (Nombre paràmetres oferta X / Nombre màxim ofert) x 20 
On: 
Nombre màxim ofert = el major nombre de paràmetres presentat entre totes les ofertes vàlides. 
Nombre paràmetres oferta X = el nombre de paràmetres presentat per l’oferta a valorar. </t>
    </r>
    <r>
      <rPr>
        <b/>
        <sz val="11"/>
        <color rgb="FFFF0000"/>
        <rFont val="Bierstadt"/>
        <family val="2"/>
      </rPr>
      <t>(Fins a 20 punts)</t>
    </r>
  </si>
  <si>
    <r>
      <rPr>
        <b/>
        <sz val="11"/>
        <color rgb="FF000000"/>
        <rFont val="Bierstadt"/>
        <family val="2"/>
      </rPr>
      <t>C.4.2. Temps de resposta per rotor (en segons).</t>
    </r>
    <r>
      <rPr>
        <sz val="11"/>
        <color rgb="FF000000"/>
        <rFont val="Bierstadt"/>
        <family val="2"/>
      </rPr>
      <t xml:space="preserve"> Es valorarà el temps necessari per obtenir els resultats complets des de la càrrega de la mostra.
Forma de valoració: S’atorgarà la màxima puntuació l’oferta que presenti el temps de resposta més baix per rotor ofert; la resta d’ofertes obtindran una puntuació proporcional segons la fórmula següent: 
Puntuació X = (Temps més baix / Temps oferta X) x 10 
On: 
Temps més baix  = el temps més baix presentat entre totes les ofertes vàlides. 
Temps oferta X = el temps presentat per l’oferta a valorar. </t>
    </r>
    <r>
      <rPr>
        <b/>
        <sz val="11"/>
        <color rgb="FFFF0000"/>
        <rFont val="Bierstadt"/>
        <family val="2"/>
      </rPr>
      <t>(fins a 10 punts)</t>
    </r>
  </si>
  <si>
    <r>
      <rPr>
        <b/>
        <sz val="11"/>
        <color rgb="FF000000"/>
        <rFont val="Bierstadt"/>
      </rPr>
      <t>C.4.3</t>
    </r>
    <r>
      <rPr>
        <sz val="11"/>
        <color rgb="FF000000"/>
        <rFont val="Bierstadt"/>
      </rPr>
      <t xml:space="preserve">. </t>
    </r>
    <r>
      <rPr>
        <b/>
        <sz val="11"/>
        <color rgb="FF000000"/>
        <rFont val="Bierstadt"/>
      </rPr>
      <t>Volum de mostra de sang capil·lar necessari (en microlitres)</t>
    </r>
    <r>
      <rPr>
        <sz val="11"/>
        <color rgb="FF000000"/>
        <rFont val="Bierstadt"/>
      </rPr>
      <t xml:space="preserve">. Es valorarà el volum mínim de mostra de sang capil·lar requerit per a la realització de la prova. Aquest paràmetre ha d’estar degudament acreditat amb documentació tècnica del fabricant.
Forma de valoració: S’atorgarà la màxima puntuació a l’oferta que presenti el volum més baix. 
La resta d’ofertes obtindran una puntuació proporcional segons la fórmula següent: 
Puntuació oferta X = (Volum mínim ofert / Volum oferta X) x 10 
On: 
Volum mínim ofert = el menor volum presentat entre totes les ofertes vàlides (en µL). 
Volum oferta X = el volum presentat per l’oferta a valorar (en µL). </t>
    </r>
    <r>
      <rPr>
        <b/>
        <sz val="11"/>
        <color rgb="FFFF0000"/>
        <rFont val="Bierstadt"/>
      </rPr>
      <t>(Fins a 10 punts)</t>
    </r>
  </si>
  <si>
    <r>
      <rPr>
        <b/>
        <sz val="11"/>
        <color rgb="FF000000"/>
        <rFont val="Bierstadt"/>
        <family val="2"/>
      </rPr>
      <t>C.4.4. Tipus de mostres acceptades.</t>
    </r>
    <r>
      <rPr>
        <sz val="11"/>
        <color rgb="FF000000"/>
        <rFont val="Bierstadt"/>
        <family val="2"/>
      </rPr>
      <t xml:space="preserve"> Es valorarà la versatilitat en el tipus de mostra acceptada (sang capil·lar, venosa, sèrum, plasma).
</t>
    </r>
    <r>
      <rPr>
        <sz val="11"/>
        <rFont val="Bierstadt"/>
        <family val="2"/>
      </rPr>
      <t>Forma de valoració: S’atorgarà la màxima puntuació (10 punts) a l’oferta o ofertes que disposin d’un equip versàtil que accepti tot tipus de mostres (sang, capil·lar, venosa, sèrum, plasma).  
S’atorgarà (5 punts) a l’oferta o ofertes que disposin d’un equip que accepti només mostres (venosa sèrum/plasma). 
S’atorgarà (0 punts) a l’oferta o ofertes que disposin d’un equip que accepti només un tipus de mostra</t>
    </r>
    <r>
      <rPr>
        <b/>
        <sz val="11"/>
        <color rgb="FFFF0000"/>
        <rFont val="Bierstadt"/>
        <family val="2"/>
      </rPr>
      <t xml:space="preserve"> (Fins a 10 punts)</t>
    </r>
  </si>
  <si>
    <r>
      <t xml:space="preserve">C.4.5. Detecció d’índexs sèrics (hemòlisi, lipèmia, icterícia) 
</t>
    </r>
    <r>
      <rPr>
        <sz val="11"/>
        <rFont val="Bierstadt"/>
        <family val="2"/>
      </rPr>
      <t xml:space="preserve">Forma de valoració: S’atorgarà la màxima puntuació (5 punts) a l’oferta o ofertes que permetin la detecció d’índexs sèrics (hemòlisi, lipèmia, icterícia). 
S’atorgarà (0 punts) a l’oferta o ofertes que NO permetin la detecció d’índexs sèrics (hemòlisi, lipèmia, icterícia). </t>
    </r>
    <r>
      <rPr>
        <b/>
        <sz val="11"/>
        <color rgb="FFFF0000"/>
        <rFont val="Bierstadt"/>
        <family val="2"/>
      </rPr>
      <t>(Fins a 5 punts)</t>
    </r>
  </si>
  <si>
    <r>
      <rPr>
        <b/>
        <sz val="11"/>
        <color rgb="FF000000"/>
        <rFont val="Bierstadt"/>
        <family val="2"/>
      </rPr>
      <t>C.4.6.</t>
    </r>
    <r>
      <rPr>
        <sz val="11"/>
        <color rgb="FF000000"/>
        <rFont val="Bierstadt"/>
        <family val="2"/>
      </rPr>
      <t xml:space="preserve"> </t>
    </r>
    <r>
      <rPr>
        <b/>
        <sz val="11"/>
        <color rgb="FF000000"/>
        <rFont val="Bierstadt"/>
        <family val="2"/>
      </rPr>
      <t>Envasos reciclables o fabricats amb material reciclat (&gt;50%)</t>
    </r>
    <r>
      <rPr>
        <sz val="11"/>
        <color rgb="FF000000"/>
        <rFont val="Bierstadt"/>
        <family val="2"/>
      </rPr>
      <t xml:space="preserve">
</t>
    </r>
    <r>
      <rPr>
        <sz val="11"/>
        <rFont val="Bierstadt"/>
        <family val="2"/>
      </rPr>
      <t>Forma de valoració: S’atorgarà la màxima puntuació (5 punts) a l’oferta o ofertes d’envasos reciclables o fabricats amb material reciclat (&gt;50%).  
S’atorgarà (0 punts) a l’oferta o ofertes que no disposi d’envasos reciclables o fabricats amb material reciclat (&gt;50%).</t>
    </r>
    <r>
      <rPr>
        <b/>
        <sz val="11"/>
        <color rgb="FFFF0000"/>
        <rFont val="Bierstadt"/>
        <family val="2"/>
      </rPr>
      <t xml:space="preserve"> (5 punts)</t>
    </r>
  </si>
  <si>
    <r>
      <rPr>
        <b/>
        <sz val="11"/>
        <color rgb="FF000000"/>
        <rFont val="Bierstadt"/>
      </rPr>
      <t>C.5.1.</t>
    </r>
    <r>
      <rPr>
        <sz val="11"/>
        <color rgb="FF000000"/>
        <rFont val="Bierstadt"/>
      </rPr>
      <t xml:space="preserve"> </t>
    </r>
    <r>
      <rPr>
        <b/>
        <sz val="11"/>
        <color rgb="FF000000"/>
        <rFont val="Bierstadt"/>
        <family val="2"/>
      </rPr>
      <t xml:space="preserve"> Integració de biomarcadors crítics en un únic analitzador</t>
    </r>
    <r>
      <rPr>
        <sz val="11"/>
        <color rgb="FF000000"/>
        <rFont val="Bierstadt"/>
      </rPr>
      <t xml:space="preserve">. Es valorarà la capacitat de l’equip ofert per realitzar les determinacions de Troponina I d’alta sensibilitat (TnI), NT-proBNP i Dímer-D en un únic instrument, sense necessitat d’utilitzar equips addicionals.
</t>
    </r>
    <r>
      <rPr>
        <sz val="11"/>
        <rFont val="Bierstadt"/>
        <family val="2"/>
      </rPr>
      <t>Forma de valoració: S’atorgarà la màxima puntuació (25 punts) a l’oferta o ofertes on un únic instrument disposi de la capacitat per determinar els tres biomarcadors (hs TnI, NT-proBNP i Dímer-D), sense necessitat d’utilitzar equips addicionals. 
S’atorgarà (10 punts) a l’oferta o ofertes on es necessitin dos instruments per determinar els tres biomarcadors (hs TnI, NT-proBNP i Dímer-D). 
S’atorgarà (0 punts) a l’oferta o ofertes on es necessitin tres instruments per determinar els tres biomarcadors (hs TnI, NT-proBNP i Dímer-D), un per biomarcador.</t>
    </r>
    <r>
      <rPr>
        <b/>
        <sz val="11"/>
        <color rgb="FFFF0000"/>
        <rFont val="Bierstadt"/>
      </rPr>
      <t xml:space="preserve"> (Fins a 25 punts)</t>
    </r>
  </si>
  <si>
    <r>
      <rPr>
        <b/>
        <sz val="11"/>
        <color rgb="FF000000"/>
        <rFont val="Bierstadt"/>
      </rPr>
      <t>C.5.2.</t>
    </r>
    <r>
      <rPr>
        <sz val="11"/>
        <color rgb="FF000000"/>
        <rFont val="Bierstadt"/>
      </rPr>
      <t xml:space="preserve"> </t>
    </r>
    <r>
      <rPr>
        <b/>
        <sz val="11"/>
        <color rgb="FF000000"/>
        <rFont val="Bierstadt"/>
        <family val="2"/>
      </rPr>
      <t xml:space="preserve">Temps de resposta per prova en segons. </t>
    </r>
    <r>
      <rPr>
        <sz val="11"/>
        <color rgb="FF000000"/>
        <rFont val="Bierstadt"/>
      </rPr>
      <t xml:space="preserve">Es valorarà el temps, expressat en segons, necessari per obtenir el primer resultat complet des de la introducció de la mostra a l’analitzador. Aquest temps haurà d’estar degudament justificat amb documentació tècnica del fabricant.
</t>
    </r>
    <r>
      <rPr>
        <sz val="11"/>
        <rFont val="Bierstadt"/>
        <family val="2"/>
      </rPr>
      <t xml:space="preserve">Forma de valoració: S’atorgarà la màxima puntuació a l’oferta que presenti el temps més baix. La resta d’ofertes obtindran una puntuació proporcional segons la fórmula següent: 
Puntuació oferta X = (Temps mínim ofert / Temps oferta X) × 20 
On: 
Temps mínim ofert = el menor temps presentat entre totes les ofertes vàlides. 
Temps oferta X = el temps presentat per l’oferta a valorar. </t>
    </r>
    <r>
      <rPr>
        <b/>
        <sz val="11"/>
        <color rgb="FFFF0000"/>
        <rFont val="Bierstadt"/>
      </rPr>
      <t>(Fins a 20 punts)</t>
    </r>
  </si>
  <si>
    <r>
      <rPr>
        <b/>
        <sz val="11"/>
        <color rgb="FF000000"/>
        <rFont val="Bierstadt"/>
      </rPr>
      <t>C.5.3</t>
    </r>
    <r>
      <rPr>
        <sz val="11"/>
        <color rgb="FF000000"/>
        <rFont val="Bierstadt"/>
      </rPr>
      <t>.</t>
    </r>
    <r>
      <rPr>
        <b/>
        <sz val="11"/>
        <color rgb="FF000000"/>
        <rFont val="Bierstadt"/>
      </rPr>
      <t xml:space="preserve"> Volum de mostra de sang total necessari (en microlitres).</t>
    </r>
    <r>
      <rPr>
        <sz val="11"/>
        <color rgb="FF000000"/>
        <rFont val="Bierstadt"/>
      </rPr>
      <t xml:space="preserve"> Es valorarà el volum mínim de mostra de sang  total requerit per a la realització de la prova. Aquest paràmetre ha d’estar degudament acreditat amb documentació tècnica del fabricant.
Forma de valoració: S’atorgarà la màxima puntuació a l’oferta que presenti el volum més baix. 
La resta d’ofertes obtindran una puntuació proporcional segons la fórmula següent: 
Puntuació oferta X = (Volum mínim ofert / Volum oferta X) x 10 
On: 
Volum mínim ofert = el menor volum presentat entre totes les ofertes vàlides (en µL). 
Volum oferta X = el volum presentat per l’oferta a valorar (en µL). </t>
    </r>
    <r>
      <rPr>
        <b/>
        <sz val="11"/>
        <color rgb="FFFF0000"/>
        <rFont val="Bierstadt"/>
      </rPr>
      <t>(Fins a 10 punts)</t>
    </r>
  </si>
  <si>
    <r>
      <rPr>
        <b/>
        <sz val="11"/>
        <color rgb="FF000000"/>
        <rFont val="Bierstadt"/>
      </rPr>
      <t>C.5.4.</t>
    </r>
    <r>
      <rPr>
        <sz val="11"/>
        <color rgb="FF000000"/>
        <rFont val="Bierstadt"/>
      </rPr>
      <t xml:space="preserve"> </t>
    </r>
    <r>
      <rPr>
        <b/>
        <sz val="11"/>
        <color rgb="FF000000"/>
        <rFont val="Bierstadt"/>
      </rPr>
      <t xml:space="preserve">Criteri ambiental. </t>
    </r>
    <r>
      <rPr>
        <sz val="11"/>
        <color rgb="FF000000"/>
        <rFont val="Bierstadt"/>
      </rPr>
      <t xml:space="preserve">Envasos reciclables o fabricats amb material reciclat (&gt;50%)
</t>
    </r>
    <r>
      <rPr>
        <sz val="11"/>
        <rFont val="Bierstadt"/>
        <family val="2"/>
      </rPr>
      <t>Forma de valoració: S’atorgarà la màxima puntuació (5 punts) a l’oferta o ofertes d’envasos reciclables o fabricats amb material reciclat (&gt;50%).  
S’atorgarà (0 punts) a l’oferta o ofertes que no disposi d’envasos reciclables o fabricats amb material reciclat (&gt;50%).</t>
    </r>
    <r>
      <rPr>
        <b/>
        <sz val="11"/>
        <color rgb="FFFF0000"/>
        <rFont val="Bierstadt"/>
      </rPr>
      <t xml:space="preserve"> (5 punts)</t>
    </r>
  </si>
  <si>
    <r>
      <rPr>
        <b/>
        <sz val="11"/>
        <color rgb="FF000000"/>
        <rFont val="Bierstadt"/>
      </rPr>
      <t>C.6.1.</t>
    </r>
    <r>
      <rPr>
        <sz val="11"/>
        <color rgb="FF000000"/>
        <rFont val="Bierstadt"/>
      </rPr>
      <t xml:space="preserve"> </t>
    </r>
    <r>
      <rPr>
        <b/>
        <sz val="11"/>
        <color rgb="FF000000"/>
        <rFont val="Bierstadt"/>
        <family val="2"/>
      </rPr>
      <t xml:space="preserve">Nombre màxim de paràmetres analitzats per tira. </t>
    </r>
    <r>
      <rPr>
        <sz val="11"/>
        <color rgb="FF000000"/>
        <rFont val="Bierstadt"/>
      </rPr>
      <t xml:space="preserve">Es valorarà el nombre total de paràmetres que pot determinar l’equip en una sola tira reactiva.
Forma de valoració: S’atorgarà la màxima puntuació l’oferta que presenti el nombre més alt de paràmetres analitzats per tira;  la resta d’ofertes obtindran una puntuació proporcional segons la fórmula següent: 
Puntuació X = (Nombre paràmetres oferta X / Nombre màxim ofert) x 20 
On: 
Nombre màxim ofert = el major nombre de paràmetres presentat entre totes les ofertes vàlides. 
Nombre paràmetres oferta X = el nombre de paràmetres presentat per l’oferta a valorar. </t>
    </r>
    <r>
      <rPr>
        <b/>
        <sz val="11"/>
        <color rgb="FFFF0000"/>
        <rFont val="Bierstadt"/>
      </rPr>
      <t>(Fins a 20 punts)</t>
    </r>
  </si>
  <si>
    <r>
      <rPr>
        <b/>
        <sz val="11"/>
        <color rgb="FF000000"/>
        <rFont val="Bierstadt"/>
      </rPr>
      <t>C.6.2</t>
    </r>
    <r>
      <rPr>
        <sz val="11"/>
        <color rgb="FF000000"/>
        <rFont val="Bierstadt"/>
      </rPr>
      <t xml:space="preserve">. </t>
    </r>
    <r>
      <rPr>
        <b/>
        <sz val="11"/>
        <color rgb="FF000000"/>
        <rFont val="Bierstadt"/>
      </rPr>
      <t xml:space="preserve">Gestió avançada de qualitat i traçabilitat d’ús. </t>
    </r>
    <r>
      <rPr>
        <sz val="11"/>
        <color rgb="FF000000"/>
        <rFont val="Bierstadt"/>
        <family val="2"/>
      </rPr>
      <t xml:space="preserve">Es valorarà si l’analitzador ofert incorpora funcionalitats que permetin:
Verificació automàtica del compliment del control de qualitat (QC) abans de l’ús.
Registre automàtic del lot de tires reactives i de calibració en ús, per garantir la traçabilitat.
Identificació i registre d’usuaris, per assegurar el control del personal autoritzat i la responsabilitat en l’ús de l’equip.
</t>
    </r>
    <r>
      <rPr>
        <sz val="11"/>
        <rFont val="Bierstadt"/>
        <family val="2"/>
      </rPr>
      <t>Forma de valoració: S’atorgarà la màxima puntuació (20 punts) a l’oferta o ofertes on l’analitzador compleix les tres funcionalitats: QC, registre de lots i registre d’usuaris. 
S’atorgarà (10 punts) a l’oferta o ofertes on l’analitzador compleix dues funcionalitats. 
S’atorgarà (5 punts) a l’oferta o ofertes on l’analitzador compleix una única funcionalitat</t>
    </r>
    <r>
      <rPr>
        <b/>
        <sz val="11"/>
        <color rgb="FFFF0000"/>
        <rFont val="Bierstadt"/>
        <family val="2"/>
      </rPr>
      <t xml:space="preserve"> (Fins a 20 punts)</t>
    </r>
  </si>
  <si>
    <r>
      <rPr>
        <b/>
        <sz val="11"/>
        <color rgb="FF000000"/>
        <rFont val="Bierstadt"/>
      </rPr>
      <t>C.6.3.</t>
    </r>
    <r>
      <rPr>
        <sz val="11"/>
        <color rgb="FF000000"/>
        <rFont val="Bierstadt"/>
      </rPr>
      <t xml:space="preserve"> </t>
    </r>
    <r>
      <rPr>
        <b/>
        <sz val="11"/>
        <color rgb="FF000000"/>
        <rFont val="Bierstadt"/>
        <family val="2"/>
      </rPr>
      <t xml:space="preserve">Grau d’automatització del procés analític. </t>
    </r>
    <r>
      <rPr>
        <sz val="11"/>
        <color rgb="FF000000"/>
        <rFont val="Bierstadt"/>
        <family val="2"/>
      </rPr>
      <t xml:space="preserve">Es valorarà si l’analitzador ofert permet realitzar la lectura i processament de les mostres sense necessitat de pipeteig manual, garantint un flux de treball completament automatitzat i reduint el risc d’errors humans.
</t>
    </r>
    <r>
      <rPr>
        <sz val="11"/>
        <rFont val="Bierstadt"/>
        <family val="2"/>
      </rPr>
      <t>Forma de valoració: S’atorgarà la màxima puntuació (10 punts) a l’oferta o ofertes on l’analitzador permet realitzar la lectura i processament de les mostres sense necessitat de pipeteig manual, garantint un flux de treball completament automatitzat i reduint el risc d’errors humans.   
S’atorgarà (0 punts) a l’oferta o ofertes ofertes on l’analitzador NO permet realitzar la lectura i processament de les mostres sense necessitat de pipeteig manual, garantint un flux de treball completament automatitzat i reduint el risc d’errors humans (requereix pipeteig manual)</t>
    </r>
    <r>
      <rPr>
        <b/>
        <sz val="11"/>
        <color rgb="FFFF0000"/>
        <rFont val="Bierstadt"/>
      </rPr>
      <t xml:space="preserve"> (Fins a 10 punts)</t>
    </r>
  </si>
  <si>
    <r>
      <rPr>
        <b/>
        <sz val="11"/>
        <color rgb="FF000000"/>
        <rFont val="Bierstadt"/>
        <family val="2"/>
      </rPr>
      <t xml:space="preserve">C.6.4. Capacitat d’emmagatzematge de resultats. </t>
    </r>
    <r>
      <rPr>
        <sz val="11"/>
        <color rgb="FF000000"/>
        <rFont val="Bierstadt"/>
        <family val="2"/>
      </rPr>
      <t xml:space="preserve">Es valorarà el nombre màxim de resultats que pot emmagatzemar l’equip.
Forma de valoració: S'atorgarà la màxima puntuació a l'oferta que presenti la capacitat d'emmagatzematge de resultats més gran; la resta d'ofertes obtindran una puntuació proporcional segons la fòrmula següent: 
Puntuació oferta X = (Capacitat d'emmagatzematge màxim ofert / Capacitat d'emmagatzematge oferta X) x 5 
On: 
Capacitat d'emmagatzematge màxim ofert = la major capacitat d'emmagatzematge ofert entre totes les ofertes vàlides. 
Capacitat d'emmagatzematge oferta X = la capacitat d'emmagatzematge presentat per l'oferta a valorar. </t>
    </r>
    <r>
      <rPr>
        <b/>
        <sz val="11"/>
        <color rgb="FFFF0000"/>
        <rFont val="Bierstadt"/>
        <family val="2"/>
      </rPr>
      <t>(Fins a 5 punts)</t>
    </r>
  </si>
  <si>
    <r>
      <rPr>
        <b/>
        <sz val="11"/>
        <color rgb="FF000000"/>
        <rFont val="Bierstadt"/>
      </rPr>
      <t>C.6.5.</t>
    </r>
    <r>
      <rPr>
        <sz val="11"/>
        <color rgb="FF000000"/>
        <rFont val="Bierstadt"/>
      </rPr>
      <t xml:space="preserve"> </t>
    </r>
    <r>
      <rPr>
        <b/>
        <sz val="11"/>
        <color rgb="FF000000"/>
        <rFont val="Bierstadt"/>
      </rPr>
      <t xml:space="preserve">Criteri ambiental. </t>
    </r>
    <r>
      <rPr>
        <sz val="11"/>
        <color rgb="FF000000"/>
        <rFont val="Bierstadt"/>
      </rPr>
      <t xml:space="preserve">Envasos reciclables o fabricats amb material reciclat (&gt;50%)
</t>
    </r>
    <r>
      <rPr>
        <sz val="11"/>
        <rFont val="Bierstadt"/>
        <family val="2"/>
      </rPr>
      <t>Forma de valoració: S’atorgarà la màxima puntuació (5 punts) a l’oferta o ofertes d’envasos reciclables o fabricats amb material reciclat (&gt;50%).  
S’atorgarà (0 punts) a l’oferta o ofertes que no disposi d’envasos reciclables o fabricats amb material reciclat (&gt;50%).</t>
    </r>
    <r>
      <rPr>
        <b/>
        <sz val="11"/>
        <color rgb="FFFF0000"/>
        <rFont val="Bierstadt"/>
      </rPr>
      <t xml:space="preserve"> (5 punts)</t>
    </r>
  </si>
  <si>
    <r>
      <rPr>
        <b/>
        <sz val="11"/>
        <color rgb="FF000000"/>
        <rFont val="Bierstadt"/>
      </rPr>
      <t>C.7.1.</t>
    </r>
    <r>
      <rPr>
        <sz val="11"/>
        <color rgb="FF000000"/>
        <rFont val="Bierstadt"/>
      </rPr>
      <t xml:space="preserve"> </t>
    </r>
    <r>
      <rPr>
        <b/>
        <sz val="11"/>
        <color rgb="FF000000"/>
        <rFont val="Bierstadt"/>
      </rPr>
      <t xml:space="preserve">Compatibilitat i connectivitat oberta. </t>
    </r>
    <r>
      <rPr>
        <sz val="11"/>
        <color rgb="FF000000"/>
        <rFont val="Bierstadt"/>
      </rPr>
      <t xml:space="preserve">Es valorarà la capacitat del middleware per integrar-se amb equips POCT de diferents fabricants i lots, així com el nombre d’interfícies disponibles per garantir una connectivitat oberta i sense restriccions.
Forma de valoració: Es concedirà la màxima puntuació a l’oferta que acrediti el major nombre d’interfícies compatibles amb equips POCT. La resta d’ofertes obtindran una puntuació proporcional segons la fórmula: 
Puntuació X = (Nombre d'interfícies oferta X / Nombre màxim ofert) x 6 
On: 
Nombre màxim ofert X= el major nombre d’interfícies presentat entre totes les ofertes vàlides. 
Nombre d’interfícies ofert = el nombre d’interfícies presentat per l’oferta a valorar. 
Documentació requerida: 
- Relació d’interfícies disponibles i certificades pel fabricant del middleware. 
- Declaració responsable que acrediti la compatibilitat amb els equips indicats. </t>
    </r>
    <r>
      <rPr>
        <b/>
        <sz val="11"/>
        <color rgb="FFFF0000"/>
        <rFont val="Bierstadt"/>
      </rPr>
      <t>(Fins a 6 punts)</t>
    </r>
  </si>
  <si>
    <r>
      <rPr>
        <b/>
        <sz val="11"/>
        <color rgb="FF000000"/>
        <rFont val="Bierstadt"/>
      </rPr>
      <t>C.7.2.</t>
    </r>
    <r>
      <rPr>
        <sz val="11"/>
        <color rgb="FF000000"/>
        <rFont val="Bierstadt"/>
      </rPr>
      <t xml:space="preserve"> </t>
    </r>
    <r>
      <rPr>
        <b/>
        <sz val="11"/>
        <color rgb="FF000000"/>
        <rFont val="Bierstadt"/>
        <family val="2"/>
      </rPr>
      <t xml:space="preserve">Gestió avançada d’operadors i traçabilitat. </t>
    </r>
    <r>
      <rPr>
        <sz val="11"/>
        <color rgb="FF000000"/>
        <rFont val="Bierstadt"/>
      </rPr>
      <t xml:space="preserve">Es valorarà si el sistema permet:
Alta i baixa d’operadors amb nivells d’autorització.
Traçabilitat completa d’accions i competències.
Bloqueig automàtic per manca de formació o caducitat de certificació.
</t>
    </r>
    <r>
      <rPr>
        <sz val="11"/>
        <rFont val="Bierstadt"/>
        <family val="2"/>
      </rPr>
      <t>Forma de valoració: S’atorgarà la màxima puntuació (4 punts) a l’oferta o ofertes on el sistema permet desenvolupar totes les funcionalitats.  
S’atorgarà (2 punts) a l’oferta o ofertes on el sistema permet desenvolupar algunes de les funcionalitats. 
S’atorgarà (0 punts) a l’oferta o ofertes on el sistema NO permet desenvolupar cap de les funcionalitats</t>
    </r>
    <r>
      <rPr>
        <b/>
        <sz val="11"/>
        <color rgb="FFFF0000"/>
        <rFont val="Bierstadt"/>
      </rPr>
      <t xml:space="preserve"> (Fins a 4 punts)</t>
    </r>
  </si>
  <si>
    <r>
      <rPr>
        <b/>
        <sz val="11"/>
        <color rgb="FF000000"/>
        <rFont val="Bierstadt"/>
      </rPr>
      <t>C.7.3</t>
    </r>
    <r>
      <rPr>
        <sz val="11"/>
        <color rgb="FF000000"/>
        <rFont val="Bierstadt"/>
      </rPr>
      <t xml:space="preserve">. </t>
    </r>
    <r>
      <rPr>
        <b/>
        <sz val="11"/>
        <color rgb="FF000000"/>
        <rFont val="Bierstadt"/>
        <family val="2"/>
      </rPr>
      <t>Control de qualitat integrat i bloqueig automàtic</t>
    </r>
    <r>
      <rPr>
        <sz val="11"/>
        <color rgb="FF000000"/>
        <rFont val="Bierstadt"/>
      </rPr>
      <t xml:space="preserve">. Es valorarà si el middleware pot gestionar QC intern/extern i bloquejar equips en cas de no conformitat.
</t>
    </r>
    <r>
      <rPr>
        <b/>
        <sz val="11"/>
        <color rgb="FFFF0000"/>
        <rFont val="Bierstadt"/>
      </rPr>
      <t xml:space="preserve">
</t>
    </r>
    <r>
      <rPr>
        <sz val="11"/>
        <rFont val="Bierstadt"/>
        <family val="2"/>
      </rPr>
      <t>Forma de valoració: S’atorgarà la màxima puntuació (2 punts) a l’oferta o ofertes on el middleware pot gestionar QC intern/extern i bloquejar equips en cas de no conformitat.  
S’atorgarà (0 punts) a l’oferta o ofertes on el middleware NO pot gestionar QC intern/extern i bloquejar equips en cas de no conformitat</t>
    </r>
    <r>
      <rPr>
        <b/>
        <sz val="11"/>
        <color rgb="FFFF0000"/>
        <rFont val="Bierstadt"/>
      </rPr>
      <t xml:space="preserve">  (2 punts)</t>
    </r>
  </si>
  <si>
    <r>
      <rPr>
        <b/>
        <sz val="11"/>
        <color rgb="FF000000"/>
        <rFont val="Bierstadt"/>
        <family val="2"/>
      </rPr>
      <t xml:space="preserve">C.7.4. Freqüència d'actualització de resultats als LIS/HIS (en segons). </t>
    </r>
    <r>
      <rPr>
        <sz val="11"/>
        <color rgb="FF000000"/>
        <rFont val="Bierstadt"/>
        <family val="2"/>
      </rPr>
      <t xml:space="preserve">Es valorarà el temps de sincronització de resultats al LIS/HIS.
Forma de valoració: Es concedirà la màxima puntuació a l’oferta que acrediti la freqüència d'actualització de resultats al LIS/HIS més baixa. La resta d’ofertes obtindran una puntuació proporcional segons la fórmula: 
Puntuació X = (Temps d'actualització mínim ofert / Temps d'actualització oferta X) x 2 
On: 
Temps més baix  = el temps més baix presentat entre totes les ofertes vàlides. 
Temps ofert X = el temps de l’oferta a valorar. </t>
    </r>
    <r>
      <rPr>
        <b/>
        <sz val="11"/>
        <color rgb="FFFF0000"/>
        <rFont val="Bierstadt"/>
        <family val="2"/>
      </rPr>
      <t>(Fins a 2 punts)</t>
    </r>
  </si>
  <si>
    <r>
      <t xml:space="preserve">C.7.5. Capacitat d’auditoria i informes avançats. </t>
    </r>
    <r>
      <rPr>
        <sz val="11"/>
        <color rgb="FF000000"/>
        <rFont val="Bierstadt"/>
        <family val="2"/>
      </rPr>
      <t>Es valorarà si el sistema genera informes detallats (KPIs, QC, operadors, dispositius) i exportació automatitzada.</t>
    </r>
    <r>
      <rPr>
        <b/>
        <sz val="11"/>
        <color rgb="FF000000"/>
        <rFont val="Bierstadt"/>
        <family val="2"/>
      </rPr>
      <t xml:space="preserve">
</t>
    </r>
    <r>
      <rPr>
        <sz val="11"/>
        <rFont val="Bierstadt"/>
        <family val="2"/>
      </rPr>
      <t xml:space="preserve">Forma de valoració: S’atorgarà la màxima puntuació (1 punt) a l’oferta o ofertes on el sistema genera informes detallats (KPIs, QC, operadors, dispositius) i exportació automatitzada.  
S’atorgarà (0 punts) a l’oferta o ofertes on el sistema NO genera informes detallats (KPIs, QC, operadors, dispositius) i exportació automatitzada </t>
    </r>
    <r>
      <rPr>
        <b/>
        <sz val="11"/>
        <color rgb="FFFF0000"/>
        <rFont val="Bierstadt"/>
        <family val="2"/>
      </rPr>
      <t xml:space="preserve">  (Fins a 1 punts)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</si>
</sst>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8" formatCode="#,##0.00\ &quot;€&quot;;[Red]\-#,##0.00\ &quot;€&quot;"/>
    <numFmt numFmtId="44" formatCode="_-* #,##0.00\ &quot;€&quot;_-;\-* #,##0.00\ &quot;€&quot;_-;_-* &quot;-&quot;??\ &quot;€&quot;_-;_-@_-"/>
    <numFmt numFmtId="164" formatCode="_-* #,##0.00\ _P_t_s_-;\-* #,##0.00\ _P_t_s_-;_-* &quot;-&quot;??\ _P_t_s_-;_-@_-"/>
    <numFmt numFmtId="165" formatCode="#,##0.00\ &quot;€&quot;"/>
    <numFmt numFmtId="166" formatCode="#,##0.0000\ &quot;€&quot;;[Red]\-#,##0.0000\ &quot;€&quot;"/>
    <numFmt numFmtId="167" formatCode="_-* #,##0.0000\ &quot;€&quot;_-;\-* #,##0.0000\ &quot;€&quot;_-;_-* &quot;-&quot;??\ &quot;€&quot;_-;_-@_-"/>
    <numFmt numFmtId="168" formatCode="_-* #,##0_-;\-* #,##0_-;_-* &quot;-&quot;??_-;_-@_-"/>
    <numFmt numFmtId="169" formatCode="0.0%"/>
    <numFmt numFmtId="170" formatCode="0\ &quot;segons&quot;"/>
    <numFmt numFmtId="171" formatCode="0\ &quot;microlitres&quot;"/>
    <numFmt numFmtId="172" formatCode="0\ &quot;paràmetres&quot;"/>
    <numFmt numFmtId="173" formatCode="0\ &quot;mostres/hora&quot;"/>
    <numFmt numFmtId="174" formatCode="0\ &quot;resultats&quot;"/>
    <numFmt numFmtId="175" formatCode="0\ &quot;interficies compatibles&quot;"/>
    <numFmt numFmtId="176" formatCode="0.0000\ &quot;segons&quot;"/>
  </numFmts>
  <fonts count="25" x14ac:knownFonts="1">
    <font>
      <sz val="10"/>
      <name val="Arial"/>
    </font>
    <font>
      <sz val="11"/>
      <color theme="1"/>
      <name val="Calibri"/>
      <family val="2"/>
      <scheme val="minor"/>
    </font>
    <font>
      <sz val="11"/>
      <color theme="1"/>
      <name val="Calibri"/>
      <family val="2"/>
      <scheme val="minor"/>
    </font>
    <font>
      <sz val="10"/>
      <name val="Arial"/>
      <family val="2"/>
    </font>
    <font>
      <sz val="11"/>
      <name val="Calibri"/>
      <family val="2"/>
      <scheme val="minor"/>
    </font>
    <font>
      <b/>
      <sz val="22"/>
      <color rgb="FF6F44B6"/>
      <name val="Bierstadt"/>
      <family val="2"/>
    </font>
    <font>
      <b/>
      <sz val="11"/>
      <name val="Bierstadt"/>
      <family val="2"/>
    </font>
    <font>
      <sz val="11"/>
      <name val="Bierstadt"/>
      <family val="2"/>
    </font>
    <font>
      <b/>
      <sz val="16"/>
      <name val="Bierstadt"/>
      <family val="2"/>
    </font>
    <font>
      <b/>
      <sz val="16"/>
      <color rgb="FF6F44B6"/>
      <name val="Bierstadt"/>
      <family val="2"/>
    </font>
    <font>
      <i/>
      <sz val="11"/>
      <name val="Bierstadt"/>
      <family val="2"/>
    </font>
    <font>
      <b/>
      <i/>
      <sz val="11"/>
      <name val="Bierstadt"/>
      <family val="2"/>
    </font>
    <font>
      <sz val="15"/>
      <name val="Bierstadt"/>
      <family val="2"/>
    </font>
    <font>
      <sz val="10"/>
      <name val="Bierstadt"/>
      <family val="2"/>
    </font>
    <font>
      <b/>
      <u/>
      <sz val="11"/>
      <name val="Bierstadt"/>
      <family val="2"/>
    </font>
    <font>
      <b/>
      <sz val="15"/>
      <color rgb="FF6F44B6"/>
      <name val="Bierstadt"/>
      <family val="2"/>
    </font>
    <font>
      <b/>
      <sz val="16"/>
      <color theme="9" tint="-0.249977111117893"/>
      <name val="Bierstadt"/>
      <family val="2"/>
    </font>
    <font>
      <sz val="11"/>
      <color theme="9" tint="-0.249977111117893"/>
      <name val="Bierstadt"/>
      <family val="2"/>
    </font>
    <font>
      <sz val="11"/>
      <color rgb="FF000000"/>
      <name val="Bierstadt"/>
      <family val="2"/>
    </font>
    <font>
      <b/>
      <sz val="11"/>
      <color rgb="FF000000"/>
      <name val="Bierstadt"/>
      <family val="2"/>
    </font>
    <font>
      <b/>
      <sz val="11"/>
      <color rgb="FF000000"/>
      <name val="Bierstadt"/>
    </font>
    <font>
      <sz val="11"/>
      <color rgb="FF000000"/>
      <name val="Bierstadt"/>
    </font>
    <font>
      <b/>
      <sz val="11"/>
      <color rgb="FFFF0000"/>
      <name val="Bierstadt"/>
    </font>
    <font>
      <b/>
      <sz val="16"/>
      <color rgb="FF784FB9"/>
      <name val="Bierstadt"/>
      <family val="2"/>
      <charset val="1"/>
    </font>
    <font>
      <b/>
      <sz val="11"/>
      <color rgb="FFFF0000"/>
      <name val="Bierstadt"/>
      <family val="2"/>
    </font>
  </fonts>
  <fills count="8">
    <fill>
      <patternFill patternType="none"/>
    </fill>
    <fill>
      <patternFill patternType="gray125"/>
    </fill>
    <fill>
      <patternFill patternType="solid">
        <fgColor theme="0"/>
        <bgColor indexed="64"/>
      </patternFill>
    </fill>
    <fill>
      <patternFill patternType="solid">
        <fgColor rgb="FFAB96DB"/>
        <bgColor indexed="64"/>
      </patternFill>
    </fill>
    <fill>
      <patternFill patternType="solid">
        <fgColor rgb="FFD6D1F2"/>
        <bgColor indexed="64"/>
      </patternFill>
    </fill>
    <fill>
      <patternFill patternType="solid">
        <fgColor rgb="FFAB96DB"/>
        <bgColor rgb="FF000000"/>
      </patternFill>
    </fill>
    <fill>
      <patternFill patternType="solid">
        <fgColor rgb="FFD6D1F2"/>
        <bgColor rgb="FF000000"/>
      </patternFill>
    </fill>
    <fill>
      <patternFill patternType="solid">
        <fgColor rgb="FFFFFFFF"/>
        <bgColor indexed="64"/>
      </patternFill>
    </fill>
  </fills>
  <borders count="57">
    <border>
      <left/>
      <right/>
      <top/>
      <bottom/>
      <diagonal/>
    </border>
    <border>
      <left style="medium">
        <color indexed="64"/>
      </left>
      <right/>
      <top style="medium">
        <color indexed="64"/>
      </top>
      <bottom/>
      <diagonal/>
    </border>
    <border>
      <left/>
      <right/>
      <top style="medium">
        <color indexed="64"/>
      </top>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style="medium">
        <color rgb="FF000000"/>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rgb="FF000000"/>
      </top>
      <bottom style="thin">
        <color indexed="64"/>
      </bottom>
      <diagonal/>
    </border>
    <border>
      <left style="thin">
        <color indexed="64"/>
      </left>
      <right style="medium">
        <color indexed="64"/>
      </right>
      <top style="medium">
        <color rgb="FF000000"/>
      </top>
      <bottom/>
      <diagonal/>
    </border>
    <border>
      <left style="medium">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style="medium">
        <color rgb="FF000000"/>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rgb="FF000000"/>
      </bottom>
      <diagonal/>
    </border>
    <border>
      <left style="thin">
        <color indexed="64"/>
      </left>
      <right style="medium">
        <color indexed="64"/>
      </right>
      <top/>
      <bottom style="medium">
        <color indexed="64"/>
      </bottom>
      <diagonal/>
    </border>
    <border>
      <left/>
      <right style="thin">
        <color rgb="FF000000"/>
      </right>
      <top style="medium">
        <color indexed="64"/>
      </top>
      <bottom style="medium">
        <color indexed="64"/>
      </bottom>
      <diagonal/>
    </border>
    <border>
      <left style="thin">
        <color rgb="FF000000"/>
      </left>
      <right style="thin">
        <color rgb="FF000000"/>
      </right>
      <top style="medium">
        <color rgb="FF000000"/>
      </top>
      <bottom style="medium">
        <color indexed="64"/>
      </bottom>
      <diagonal/>
    </border>
    <border>
      <left style="medium">
        <color indexed="64"/>
      </left>
      <right/>
      <top style="medium">
        <color rgb="FF000000"/>
      </top>
      <bottom/>
      <diagonal/>
    </border>
    <border>
      <left/>
      <right/>
      <top style="medium">
        <color rgb="FF000000"/>
      </top>
      <bottom/>
      <diagonal/>
    </border>
    <border>
      <left style="thin">
        <color rgb="FF000000"/>
      </left>
      <right style="thin">
        <color rgb="FF000000"/>
      </right>
      <top style="medium">
        <color rgb="FF000000"/>
      </top>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style="thin">
        <color indexed="64"/>
      </left>
      <right style="thin">
        <color indexed="64"/>
      </right>
      <top style="medium">
        <color rgb="FF000000"/>
      </top>
      <bottom style="medium">
        <color indexed="64"/>
      </bottom>
      <diagonal/>
    </border>
    <border>
      <left style="medium">
        <color indexed="64"/>
      </left>
      <right style="thin">
        <color indexed="64"/>
      </right>
      <top style="medium">
        <color indexed="64"/>
      </top>
      <bottom style="thin">
        <color indexed="64"/>
      </bottom>
      <diagonal/>
    </border>
    <border>
      <left style="medium">
        <color rgb="FF000000"/>
      </left>
      <right style="thin">
        <color indexed="64"/>
      </right>
      <top style="medium">
        <color rgb="FF000000"/>
      </top>
      <bottom style="thin">
        <color indexed="64"/>
      </bottom>
      <diagonal/>
    </border>
    <border>
      <left style="thin">
        <color indexed="64"/>
      </left>
      <right style="medium">
        <color rgb="FF000000"/>
      </right>
      <top style="medium">
        <color rgb="FF000000"/>
      </top>
      <bottom/>
      <diagonal/>
    </border>
    <border>
      <left style="medium">
        <color rgb="FF000000"/>
      </left>
      <right style="thin">
        <color indexed="64"/>
      </right>
      <top style="thin">
        <color indexed="64"/>
      </top>
      <bottom/>
      <diagonal/>
    </border>
    <border>
      <left style="thin">
        <color indexed="64"/>
      </left>
      <right style="medium">
        <color rgb="FF000000"/>
      </right>
      <top/>
      <bottom/>
      <diagonal/>
    </border>
    <border>
      <left style="thin">
        <color rgb="FF000000"/>
      </left>
      <right style="thin">
        <color rgb="FF000000"/>
      </right>
      <top style="medium">
        <color indexed="64"/>
      </top>
      <bottom style="medium">
        <color indexed="64"/>
      </bottom>
      <diagonal/>
    </border>
  </borders>
  <cellStyleXfs count="18">
    <xf numFmtId="0" fontId="0" fillId="0" borderId="0"/>
    <xf numFmtId="164" fontId="3"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xf numFmtId="0" fontId="1" fillId="0" borderId="0"/>
    <xf numFmtId="44" fontId="1" fillId="0" borderId="0" applyFont="0" applyFill="0" applyBorder="0" applyAlignment="0" applyProtection="0"/>
    <xf numFmtId="0" fontId="4" fillId="0" borderId="0"/>
    <xf numFmtId="44" fontId="4" fillId="0" borderId="0" applyFont="0" applyFill="0" applyBorder="0" applyAlignment="0" applyProtection="0"/>
    <xf numFmtId="0" fontId="1" fillId="0" borderId="0"/>
    <xf numFmtId="44"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9" fontId="1" fillId="0" borderId="0" applyFont="0" applyFill="0" applyBorder="0" applyAlignment="0" applyProtection="0"/>
    <xf numFmtId="0" fontId="3" fillId="0" borderId="0"/>
    <xf numFmtId="44" fontId="3" fillId="0" borderId="0" applyFont="0" applyFill="0" applyBorder="0" applyAlignment="0" applyProtection="0"/>
    <xf numFmtId="9" fontId="3" fillId="0" borderId="0" applyFont="0" applyFill="0" applyBorder="0" applyAlignment="0" applyProtection="0"/>
  </cellStyleXfs>
  <cellXfs count="201">
    <xf numFmtId="0" fontId="0" fillId="0" borderId="0" xfId="0"/>
    <xf numFmtId="0" fontId="12" fillId="0" borderId="0" xfId="1" applyNumberFormat="1" applyFont="1" applyAlignment="1" applyProtection="1">
      <alignment horizontal="center" wrapText="1"/>
    </xf>
    <xf numFmtId="0" fontId="7" fillId="0" borderId="0" xfId="1" applyNumberFormat="1" applyFont="1" applyAlignment="1" applyProtection="1">
      <alignment horizontal="center" wrapText="1"/>
    </xf>
    <xf numFmtId="0" fontId="7" fillId="0" borderId="0" xfId="1" applyNumberFormat="1" applyFont="1" applyProtection="1"/>
    <xf numFmtId="0" fontId="6" fillId="4" borderId="0" xfId="1" applyNumberFormat="1" applyFont="1" applyFill="1" applyProtection="1"/>
    <xf numFmtId="0" fontId="6" fillId="0" borderId="0" xfId="1" applyNumberFormat="1" applyFont="1" applyProtection="1"/>
    <xf numFmtId="0" fontId="5" fillId="0" borderId="0" xfId="15" applyFont="1"/>
    <xf numFmtId="0" fontId="6" fillId="0" borderId="0" xfId="15" applyFont="1" applyAlignment="1">
      <alignment wrapText="1"/>
    </xf>
    <xf numFmtId="0" fontId="7" fillId="0" borderId="0" xfId="15" applyFont="1"/>
    <xf numFmtId="0" fontId="7" fillId="0" borderId="0" xfId="15" applyFont="1" applyAlignment="1">
      <alignment horizontal="center"/>
    </xf>
    <xf numFmtId="0" fontId="12" fillId="0" borderId="0" xfId="15" applyFont="1" applyAlignment="1">
      <alignment horizontal="center"/>
    </xf>
    <xf numFmtId="0" fontId="12" fillId="0" borderId="0" xfId="15" applyFont="1" applyAlignment="1">
      <alignment horizontal="center" wrapText="1"/>
    </xf>
    <xf numFmtId="0" fontId="6" fillId="0" borderId="0" xfId="15" applyFont="1" applyAlignment="1">
      <alignment horizontal="right"/>
    </xf>
    <xf numFmtId="0" fontId="8" fillId="0" borderId="0" xfId="15" applyFont="1"/>
    <xf numFmtId="0" fontId="7" fillId="0" borderId="0" xfId="15" applyFont="1" applyAlignment="1">
      <alignment horizontal="center" wrapText="1"/>
    </xf>
    <xf numFmtId="0" fontId="9" fillId="0" borderId="0" xfId="15" applyFont="1" applyAlignment="1">
      <alignment horizontal="left"/>
    </xf>
    <xf numFmtId="0" fontId="9" fillId="2" borderId="0" xfId="15" applyFont="1" applyFill="1" applyAlignment="1">
      <alignment horizontal="left"/>
    </xf>
    <xf numFmtId="0" fontId="6" fillId="7" borderId="1" xfId="15" applyFont="1" applyFill="1" applyBorder="1" applyAlignment="1">
      <alignment horizontal="left"/>
    </xf>
    <xf numFmtId="0" fontId="6" fillId="0" borderId="2" xfId="15" applyFont="1" applyBorder="1"/>
    <xf numFmtId="0" fontId="7" fillId="7" borderId="4" xfId="15" applyFont="1" applyFill="1" applyBorder="1" applyAlignment="1">
      <alignment horizontal="left"/>
    </xf>
    <xf numFmtId="0" fontId="7" fillId="0" borderId="0" xfId="15" applyFont="1" applyAlignment="1">
      <alignment horizontal="right"/>
    </xf>
    <xf numFmtId="0" fontId="7" fillId="7" borderId="5" xfId="15" applyFont="1" applyFill="1" applyBorder="1" applyAlignment="1">
      <alignment horizontal="right"/>
    </xf>
    <xf numFmtId="0" fontId="7" fillId="0" borderId="3" xfId="15" applyFont="1" applyBorder="1" applyAlignment="1">
      <alignment horizontal="right"/>
    </xf>
    <xf numFmtId="44" fontId="7" fillId="0" borderId="16" xfId="16" applyFont="1" applyFill="1" applyBorder="1" applyAlignment="1" applyProtection="1">
      <alignment horizontal="center" vertical="center" wrapText="1"/>
    </xf>
    <xf numFmtId="167" fontId="6" fillId="4" borderId="16" xfId="16" applyNumberFormat="1" applyFont="1" applyFill="1" applyBorder="1" applyAlignment="1" applyProtection="1">
      <alignment horizontal="center" vertical="center" wrapText="1"/>
      <protection locked="0"/>
    </xf>
    <xf numFmtId="44" fontId="6" fillId="3" borderId="3" xfId="16" applyFont="1" applyFill="1" applyBorder="1" applyAlignment="1" applyProtection="1">
      <alignment vertical="center" wrapText="1"/>
    </xf>
    <xf numFmtId="8" fontId="6" fillId="3" borderId="3" xfId="16" applyNumberFormat="1" applyFont="1" applyFill="1" applyBorder="1" applyAlignment="1" applyProtection="1">
      <alignment vertical="center" wrapText="1"/>
    </xf>
    <xf numFmtId="44" fontId="6" fillId="3" borderId="24" xfId="16" applyFont="1" applyFill="1" applyBorder="1" applyAlignment="1" applyProtection="1">
      <alignment horizontal="right" vertical="center" wrapText="1"/>
    </xf>
    <xf numFmtId="0" fontId="6" fillId="3" borderId="24" xfId="16" applyNumberFormat="1" applyFont="1" applyFill="1" applyBorder="1" applyAlignment="1" applyProtection="1">
      <alignment horizontal="center" vertical="center" wrapText="1"/>
    </xf>
    <xf numFmtId="0" fontId="13" fillId="0" borderId="0" xfId="15" applyFont="1"/>
    <xf numFmtId="0" fontId="15" fillId="0" borderId="0" xfId="15" applyFont="1" applyAlignment="1">
      <alignment horizontal="left"/>
    </xf>
    <xf numFmtId="166" fontId="7" fillId="0" borderId="16" xfId="16" applyNumberFormat="1" applyFont="1" applyFill="1" applyBorder="1" applyAlignment="1" applyProtection="1">
      <alignment horizontal="center" vertical="center" wrapText="1"/>
    </xf>
    <xf numFmtId="165" fontId="7" fillId="0" borderId="16" xfId="16" applyNumberFormat="1" applyFont="1" applyFill="1" applyBorder="1" applyAlignment="1" applyProtection="1">
      <alignment horizontal="right" vertical="center" wrapText="1"/>
    </xf>
    <xf numFmtId="9" fontId="7" fillId="0" borderId="16" xfId="17" applyFont="1" applyFill="1" applyBorder="1" applyAlignment="1" applyProtection="1">
      <alignment horizontal="center" vertical="center"/>
    </xf>
    <xf numFmtId="165" fontId="7" fillId="0" borderId="16" xfId="17" applyNumberFormat="1" applyFont="1" applyFill="1" applyBorder="1" applyAlignment="1" applyProtection="1">
      <alignment horizontal="right" vertical="center"/>
    </xf>
    <xf numFmtId="44" fontId="7" fillId="0" borderId="16" xfId="16" applyFont="1" applyFill="1" applyBorder="1" applyAlignment="1" applyProtection="1">
      <alignment vertical="center"/>
    </xf>
    <xf numFmtId="44" fontId="7" fillId="0" borderId="17" xfId="16" applyFont="1" applyFill="1" applyBorder="1" applyAlignment="1" applyProtection="1">
      <alignment vertical="center"/>
    </xf>
    <xf numFmtId="0" fontId="12" fillId="0" borderId="0" xfId="15" applyFont="1"/>
    <xf numFmtId="0" fontId="7" fillId="2" borderId="0" xfId="15" applyFont="1" applyFill="1" applyAlignment="1">
      <alignment horizontal="right"/>
    </xf>
    <xf numFmtId="0" fontId="7" fillId="2" borderId="0" xfId="15" applyFont="1" applyFill="1"/>
    <xf numFmtId="0" fontId="6" fillId="2" borderId="0" xfId="15" applyFont="1" applyFill="1" applyAlignment="1">
      <alignment horizontal="right" wrapText="1"/>
    </xf>
    <xf numFmtId="0" fontId="7" fillId="2" borderId="0" xfId="15" applyFont="1" applyFill="1" applyAlignment="1">
      <alignment horizontal="center"/>
    </xf>
    <xf numFmtId="0" fontId="6" fillId="2" borderId="0" xfId="15" applyFont="1" applyFill="1" applyAlignment="1">
      <alignment wrapText="1"/>
    </xf>
    <xf numFmtId="0" fontId="16" fillId="0" borderId="0" xfId="15" applyFont="1" applyAlignment="1">
      <alignment horizontal="left"/>
    </xf>
    <xf numFmtId="0" fontId="6" fillId="0" borderId="0" xfId="15" applyFont="1"/>
    <xf numFmtId="0" fontId="6" fillId="3" borderId="6" xfId="15" applyFont="1" applyFill="1" applyBorder="1" applyAlignment="1">
      <alignment horizontal="center" vertical="center" wrapText="1"/>
    </xf>
    <xf numFmtId="0" fontId="6" fillId="3" borderId="16" xfId="15" applyFont="1" applyFill="1" applyBorder="1" applyAlignment="1">
      <alignment horizontal="center" vertical="center" wrapText="1"/>
    </xf>
    <xf numFmtId="0" fontId="11" fillId="2" borderId="6" xfId="15" applyFont="1" applyFill="1" applyBorder="1" applyAlignment="1">
      <alignment horizontal="center" vertical="center" wrapText="1"/>
    </xf>
    <xf numFmtId="0" fontId="10" fillId="0" borderId="16" xfId="15" applyFont="1" applyBorder="1" applyAlignment="1">
      <alignment horizontal="left" vertical="center" wrapText="1"/>
    </xf>
    <xf numFmtId="168" fontId="7" fillId="0" borderId="16" xfId="15" applyNumberFormat="1" applyFont="1" applyBorder="1" applyAlignment="1">
      <alignment horizontal="center" vertical="center" wrapText="1"/>
    </xf>
    <xf numFmtId="0" fontId="7" fillId="0" borderId="0" xfId="15" applyFont="1" applyAlignment="1">
      <alignment vertical="center"/>
    </xf>
    <xf numFmtId="0" fontId="6" fillId="3" borderId="5" xfId="15" applyFont="1" applyFill="1" applyBorder="1" applyAlignment="1">
      <alignment vertical="center" wrapText="1"/>
    </xf>
    <xf numFmtId="0" fontId="6" fillId="3" borderId="3" xfId="15" applyFont="1" applyFill="1" applyBorder="1" applyAlignment="1">
      <alignment vertical="center" wrapText="1"/>
    </xf>
    <xf numFmtId="3" fontId="6" fillId="3" borderId="3" xfId="15" applyNumberFormat="1" applyFont="1" applyFill="1" applyBorder="1" applyAlignment="1">
      <alignment horizontal="center" vertical="center" wrapText="1"/>
    </xf>
    <xf numFmtId="0" fontId="11" fillId="4" borderId="0" xfId="15" applyFont="1" applyFill="1" applyAlignment="1">
      <alignment horizontal="left"/>
    </xf>
    <xf numFmtId="0" fontId="7" fillId="4" borderId="0" xfId="15" applyFont="1" applyFill="1" applyAlignment="1">
      <alignment horizontal="center"/>
    </xf>
    <xf numFmtId="0" fontId="7" fillId="4" borderId="0" xfId="15" applyFont="1" applyFill="1"/>
    <xf numFmtId="0" fontId="11" fillId="4" borderId="0" xfId="15" applyFont="1" applyFill="1"/>
    <xf numFmtId="0" fontId="6" fillId="4" borderId="0" xfId="15" applyFont="1" applyFill="1" applyAlignment="1">
      <alignment horizontal="center"/>
    </xf>
    <xf numFmtId="0" fontId="6" fillId="4" borderId="0" xfId="15" applyFont="1" applyFill="1"/>
    <xf numFmtId="0" fontId="6" fillId="2" borderId="0" xfId="15" applyFont="1" applyFill="1"/>
    <xf numFmtId="0" fontId="11" fillId="0" borderId="0" xfId="15" applyFont="1"/>
    <xf numFmtId="0" fontId="6" fillId="0" borderId="0" xfId="15" applyFont="1" applyAlignment="1">
      <alignment horizontal="center"/>
    </xf>
    <xf numFmtId="0" fontId="16" fillId="2" borderId="0" xfId="15" applyFont="1" applyFill="1" applyAlignment="1">
      <alignment horizontal="left"/>
    </xf>
    <xf numFmtId="0" fontId="17" fillId="2" borderId="0" xfId="15" applyFont="1" applyFill="1" applyAlignment="1">
      <alignment horizontal="center"/>
    </xf>
    <xf numFmtId="0" fontId="6" fillId="5" borderId="16" xfId="15" applyFont="1" applyFill="1" applyBorder="1" applyAlignment="1">
      <alignment horizontal="center" vertical="center" wrapText="1"/>
    </xf>
    <xf numFmtId="44" fontId="7" fillId="0" borderId="0" xfId="15" applyNumberFormat="1" applyFont="1"/>
    <xf numFmtId="0" fontId="6" fillId="5" borderId="15" xfId="15" applyFont="1" applyFill="1" applyBorder="1" applyAlignment="1">
      <alignment horizontal="center" vertical="center" wrapText="1"/>
    </xf>
    <xf numFmtId="0" fontId="18" fillId="0" borderId="16" xfId="15" applyFont="1" applyBorder="1" applyAlignment="1">
      <alignment horizontal="center" vertical="center" wrapText="1"/>
    </xf>
    <xf numFmtId="0" fontId="7" fillId="0" borderId="16" xfId="15" applyFont="1" applyBorder="1" applyAlignment="1">
      <alignment horizontal="center" vertical="center"/>
    </xf>
    <xf numFmtId="169" fontId="7" fillId="0" borderId="0" xfId="15" applyNumberFormat="1" applyFont="1"/>
    <xf numFmtId="0" fontId="18" fillId="0" borderId="28" xfId="15" applyFont="1" applyBorder="1" applyAlignment="1">
      <alignment horizontal="center" vertical="center" wrapText="1"/>
    </xf>
    <xf numFmtId="0" fontId="18" fillId="0" borderId="13" xfId="15" applyFont="1" applyBorder="1" applyAlignment="1">
      <alignment horizontal="center" vertical="center" wrapText="1"/>
    </xf>
    <xf numFmtId="0" fontId="18" fillId="0" borderId="30" xfId="15" applyFont="1" applyBorder="1" applyAlignment="1">
      <alignment horizontal="center" vertical="center" wrapText="1"/>
    </xf>
    <xf numFmtId="0" fontId="7" fillId="0" borderId="30" xfId="15" applyFont="1" applyBorder="1" applyAlignment="1">
      <alignment horizontal="center" vertical="center"/>
    </xf>
    <xf numFmtId="0" fontId="14" fillId="0" borderId="0" xfId="15" applyFont="1" applyAlignment="1">
      <alignment horizontal="center"/>
    </xf>
    <xf numFmtId="0" fontId="7" fillId="2" borderId="0" xfId="15" applyFont="1" applyFill="1" applyAlignment="1">
      <alignment horizontal="left"/>
    </xf>
    <xf numFmtId="0" fontId="13" fillId="0" borderId="0" xfId="15" applyFont="1" applyAlignment="1">
      <alignment horizontal="center"/>
    </xf>
    <xf numFmtId="0" fontId="23" fillId="0" borderId="0" xfId="0" applyFont="1"/>
    <xf numFmtId="170" fontId="7" fillId="6" borderId="17" xfId="15" applyNumberFormat="1" applyFont="1" applyFill="1" applyBorder="1" applyAlignment="1" applyProtection="1">
      <alignment horizontal="center" vertical="center"/>
      <protection locked="0"/>
    </xf>
    <xf numFmtId="171" fontId="7" fillId="6" borderId="31" xfId="15" applyNumberFormat="1" applyFont="1" applyFill="1" applyBorder="1" applyAlignment="1" applyProtection="1">
      <alignment horizontal="center" vertical="center"/>
      <protection locked="0"/>
    </xf>
    <xf numFmtId="0" fontId="6" fillId="0" borderId="35" xfId="15" applyFont="1" applyBorder="1" applyAlignment="1">
      <alignment horizontal="center" vertical="center"/>
    </xf>
    <xf numFmtId="0" fontId="7" fillId="6" borderId="31" xfId="15" applyFont="1" applyFill="1" applyBorder="1" applyAlignment="1" applyProtection="1">
      <alignment horizontal="center" vertical="center"/>
      <protection locked="0"/>
    </xf>
    <xf numFmtId="0" fontId="15" fillId="0" borderId="0" xfId="0" applyFont="1"/>
    <xf numFmtId="172" fontId="7" fillId="6" borderId="17" xfId="15" applyNumberFormat="1" applyFont="1" applyFill="1" applyBorder="1" applyAlignment="1" applyProtection="1">
      <alignment horizontal="center" vertical="center"/>
      <protection locked="0"/>
    </xf>
    <xf numFmtId="0" fontId="7" fillId="2" borderId="0" xfId="1" applyNumberFormat="1" applyFont="1" applyFill="1" applyProtection="1"/>
    <xf numFmtId="0" fontId="18" fillId="0" borderId="44" xfId="15" applyFont="1" applyBorder="1" applyAlignment="1">
      <alignment horizontal="center" vertical="center" wrapText="1"/>
    </xf>
    <xf numFmtId="0" fontId="7" fillId="0" borderId="44" xfId="15" applyFont="1" applyBorder="1" applyAlignment="1">
      <alignment horizontal="center" vertical="center"/>
    </xf>
    <xf numFmtId="0" fontId="11" fillId="2" borderId="8" xfId="15" applyFont="1" applyFill="1" applyBorder="1" applyAlignment="1">
      <alignment horizontal="center" vertical="center" wrapText="1"/>
    </xf>
    <xf numFmtId="0" fontId="10" fillId="0" borderId="8" xfId="15" applyFont="1" applyBorder="1" applyAlignment="1">
      <alignment horizontal="left" vertical="center" wrapText="1"/>
    </xf>
    <xf numFmtId="168" fontId="7" fillId="0" borderId="8" xfId="15" applyNumberFormat="1" applyFont="1" applyBorder="1" applyAlignment="1">
      <alignment horizontal="center" vertical="center" wrapText="1"/>
    </xf>
    <xf numFmtId="166" fontId="7" fillId="0" borderId="8" xfId="16" applyNumberFormat="1" applyFont="1" applyFill="1" applyBorder="1" applyAlignment="1" applyProtection="1">
      <alignment horizontal="center" vertical="center" wrapText="1"/>
    </xf>
    <xf numFmtId="165" fontId="7" fillId="0" borderId="8" xfId="16" applyNumberFormat="1" applyFont="1" applyFill="1" applyBorder="1" applyAlignment="1" applyProtection="1">
      <alignment horizontal="right" vertical="center" wrapText="1"/>
    </xf>
    <xf numFmtId="44" fontId="7" fillId="0" borderId="8" xfId="16" applyFont="1" applyFill="1" applyBorder="1" applyAlignment="1" applyProtection="1">
      <alignment horizontal="center" vertical="center" wrapText="1"/>
    </xf>
    <xf numFmtId="167" fontId="6" fillId="4" borderId="8" xfId="16" applyNumberFormat="1" applyFont="1" applyFill="1" applyBorder="1" applyAlignment="1" applyProtection="1">
      <alignment horizontal="center" vertical="center" wrapText="1"/>
      <protection locked="0"/>
    </xf>
    <xf numFmtId="9" fontId="7" fillId="0" borderId="8" xfId="17" applyFont="1" applyFill="1" applyBorder="1" applyAlignment="1" applyProtection="1">
      <alignment horizontal="center" vertical="center"/>
    </xf>
    <xf numFmtId="165" fontId="7" fillId="0" borderId="8" xfId="17" applyNumberFormat="1" applyFont="1" applyFill="1" applyBorder="1" applyAlignment="1" applyProtection="1">
      <alignment horizontal="right" vertical="center"/>
    </xf>
    <xf numFmtId="44" fontId="7" fillId="0" borderId="8" xfId="16" applyFont="1" applyFill="1" applyBorder="1" applyAlignment="1" applyProtection="1">
      <alignment vertical="center"/>
    </xf>
    <xf numFmtId="170" fontId="7" fillId="6" borderId="31" xfId="15" applyNumberFormat="1" applyFont="1" applyFill="1" applyBorder="1" applyAlignment="1" applyProtection="1">
      <alignment horizontal="center" vertical="center"/>
      <protection locked="0"/>
    </xf>
    <xf numFmtId="0" fontId="7" fillId="6" borderId="17" xfId="15" applyFont="1" applyFill="1" applyBorder="1" applyAlignment="1" applyProtection="1">
      <alignment horizontal="center" vertical="center"/>
      <protection locked="0"/>
    </xf>
    <xf numFmtId="0" fontId="18" fillId="0" borderId="47" xfId="15" applyFont="1" applyBorder="1" applyAlignment="1">
      <alignment horizontal="center" vertical="center" wrapText="1"/>
    </xf>
    <xf numFmtId="0" fontId="7" fillId="0" borderId="47" xfId="15" applyFont="1" applyBorder="1" applyAlignment="1">
      <alignment horizontal="center" vertical="center"/>
    </xf>
    <xf numFmtId="0" fontId="18" fillId="0" borderId="50" xfId="15" applyFont="1" applyBorder="1" applyAlignment="1">
      <alignment horizontal="center" vertical="center" wrapText="1"/>
    </xf>
    <xf numFmtId="0" fontId="7" fillId="0" borderId="50" xfId="15" applyFont="1" applyBorder="1" applyAlignment="1">
      <alignment horizontal="center" vertical="center"/>
    </xf>
    <xf numFmtId="173" fontId="7" fillId="6" borderId="31" xfId="15" applyNumberFormat="1" applyFont="1" applyFill="1" applyBorder="1" applyAlignment="1" applyProtection="1">
      <alignment horizontal="center" vertical="center"/>
      <protection locked="0"/>
    </xf>
    <xf numFmtId="0" fontId="7" fillId="0" borderId="0" xfId="15" applyFont="1" applyAlignment="1">
      <alignment horizontal="center" vertical="center" wrapText="1"/>
    </xf>
    <xf numFmtId="8" fontId="7" fillId="0" borderId="16" xfId="16" applyNumberFormat="1" applyFont="1" applyFill="1" applyBorder="1" applyAlignment="1" applyProtection="1">
      <alignment horizontal="center" vertical="center" wrapText="1"/>
    </xf>
    <xf numFmtId="44" fontId="6" fillId="4" borderId="16" xfId="16" applyFont="1" applyFill="1" applyBorder="1" applyAlignment="1" applyProtection="1">
      <alignment horizontal="center" vertical="center" wrapText="1"/>
      <protection locked="0"/>
    </xf>
    <xf numFmtId="3" fontId="6" fillId="3" borderId="3" xfId="15" applyNumberFormat="1" applyFont="1" applyFill="1" applyBorder="1" applyAlignment="1">
      <alignment horizontal="right" vertical="center" wrapText="1"/>
    </xf>
    <xf numFmtId="175" fontId="7" fillId="6" borderId="17" xfId="15" applyNumberFormat="1" applyFont="1" applyFill="1" applyBorder="1" applyAlignment="1" applyProtection="1">
      <alignment horizontal="center" vertical="center"/>
      <protection locked="0"/>
    </xf>
    <xf numFmtId="0" fontId="18" fillId="0" borderId="56" xfId="15" applyFont="1" applyBorder="1" applyAlignment="1">
      <alignment horizontal="center" vertical="center" wrapText="1"/>
    </xf>
    <xf numFmtId="0" fontId="7" fillId="0" borderId="56" xfId="15" applyFont="1" applyBorder="1" applyAlignment="1">
      <alignment horizontal="center" vertical="center"/>
    </xf>
    <xf numFmtId="0" fontId="7" fillId="4" borderId="20" xfId="15" applyFont="1" applyFill="1" applyBorder="1" applyAlignment="1" applyProtection="1">
      <alignment horizontal="center"/>
      <protection locked="0"/>
    </xf>
    <xf numFmtId="0" fontId="7" fillId="4" borderId="21" xfId="15" applyFont="1" applyFill="1" applyBorder="1" applyAlignment="1" applyProtection="1">
      <alignment horizontal="center"/>
      <protection locked="0"/>
    </xf>
    <xf numFmtId="0" fontId="7" fillId="4" borderId="4" xfId="15" applyFont="1" applyFill="1" applyBorder="1" applyAlignment="1" applyProtection="1">
      <alignment horizontal="center"/>
      <protection locked="0"/>
    </xf>
    <xf numFmtId="0" fontId="7" fillId="4" borderId="0" xfId="15" applyFont="1" applyFill="1" applyAlignment="1" applyProtection="1">
      <alignment horizontal="center"/>
      <protection locked="0"/>
    </xf>
    <xf numFmtId="0" fontId="7" fillId="4" borderId="12" xfId="15" applyFont="1" applyFill="1" applyBorder="1" applyAlignment="1" applyProtection="1">
      <alignment horizontal="center"/>
      <protection locked="0"/>
    </xf>
    <xf numFmtId="0" fontId="7" fillId="4" borderId="18" xfId="15" applyFont="1" applyFill="1" applyBorder="1" applyAlignment="1" applyProtection="1">
      <alignment horizontal="center"/>
      <protection locked="0"/>
    </xf>
    <xf numFmtId="0" fontId="7" fillId="4" borderId="19" xfId="15" applyFont="1" applyFill="1" applyBorder="1" applyAlignment="1" applyProtection="1">
      <alignment horizontal="center"/>
      <protection locked="0"/>
    </xf>
    <xf numFmtId="0" fontId="7" fillId="4" borderId="1" xfId="15" applyFont="1" applyFill="1" applyBorder="1" applyAlignment="1" applyProtection="1">
      <alignment horizontal="center"/>
      <protection locked="0"/>
    </xf>
    <xf numFmtId="0" fontId="7" fillId="4" borderId="2" xfId="15" applyFont="1" applyFill="1" applyBorder="1" applyAlignment="1" applyProtection="1">
      <alignment horizontal="center"/>
      <protection locked="0"/>
    </xf>
    <xf numFmtId="0" fontId="7" fillId="4" borderId="11" xfId="15" applyFont="1" applyFill="1" applyBorder="1" applyAlignment="1" applyProtection="1">
      <alignment horizontal="center"/>
      <protection locked="0"/>
    </xf>
    <xf numFmtId="0" fontId="18" fillId="0" borderId="1" xfId="15" applyFont="1" applyBorder="1" applyAlignment="1">
      <alignment horizontal="left" vertical="center" wrapText="1"/>
    </xf>
    <xf numFmtId="0" fontId="18" fillId="0" borderId="25" xfId="15" applyFont="1" applyBorder="1" applyAlignment="1">
      <alignment horizontal="left" vertical="center" wrapText="1"/>
    </xf>
    <xf numFmtId="0" fontId="18" fillId="0" borderId="32" xfId="15" applyFont="1" applyBorder="1" applyAlignment="1">
      <alignment horizontal="left" vertical="center" wrapText="1"/>
    </xf>
    <xf numFmtId="0" fontId="18" fillId="0" borderId="28" xfId="15" applyFont="1" applyBorder="1" applyAlignment="1">
      <alignment horizontal="left" vertical="center" wrapText="1"/>
    </xf>
    <xf numFmtId="0" fontId="18" fillId="0" borderId="34" xfId="15" applyFont="1" applyBorder="1" applyAlignment="1">
      <alignment horizontal="left" vertical="center" wrapText="1"/>
    </xf>
    <xf numFmtId="0" fontId="18" fillId="0" borderId="13" xfId="15" applyFont="1" applyBorder="1" applyAlignment="1">
      <alignment horizontal="left" vertical="center" wrapText="1"/>
    </xf>
    <xf numFmtId="0" fontId="7" fillId="6" borderId="33" xfId="15" applyFont="1" applyFill="1" applyBorder="1" applyAlignment="1" applyProtection="1">
      <alignment horizontal="center" vertical="center"/>
      <protection locked="0"/>
    </xf>
    <xf numFmtId="0" fontId="7" fillId="6" borderId="26" xfId="15" applyFont="1" applyFill="1" applyBorder="1" applyAlignment="1" applyProtection="1">
      <alignment horizontal="center" vertical="center"/>
      <protection locked="0"/>
    </xf>
    <xf numFmtId="0" fontId="7" fillId="4" borderId="22" xfId="15" applyFont="1" applyFill="1" applyBorder="1" applyAlignment="1" applyProtection="1">
      <alignment horizontal="center"/>
      <protection locked="0"/>
    </xf>
    <xf numFmtId="0" fontId="7" fillId="4" borderId="23" xfId="15" applyFont="1" applyFill="1" applyBorder="1" applyAlignment="1" applyProtection="1">
      <alignment horizontal="center"/>
      <protection locked="0"/>
    </xf>
    <xf numFmtId="0" fontId="7" fillId="4" borderId="5" xfId="15" applyFont="1" applyFill="1" applyBorder="1" applyAlignment="1" applyProtection="1">
      <alignment horizontal="center"/>
      <protection locked="0"/>
    </xf>
    <xf numFmtId="0" fontId="7" fillId="4" borderId="3" xfId="15" applyFont="1" applyFill="1" applyBorder="1" applyAlignment="1" applyProtection="1">
      <alignment horizontal="center"/>
      <protection locked="0"/>
    </xf>
    <xf numFmtId="0" fontId="7" fillId="4" borderId="14" xfId="15" applyFont="1" applyFill="1" applyBorder="1" applyAlignment="1" applyProtection="1">
      <alignment horizontal="center"/>
      <protection locked="0"/>
    </xf>
    <xf numFmtId="0" fontId="6" fillId="5" borderId="1" xfId="15" applyFont="1" applyFill="1" applyBorder="1" applyAlignment="1">
      <alignment horizontal="center" vertical="center" wrapText="1"/>
    </xf>
    <xf numFmtId="0" fontId="6" fillId="5" borderId="2" xfId="15" applyFont="1" applyFill="1" applyBorder="1" applyAlignment="1">
      <alignment horizontal="center" vertical="center" wrapText="1"/>
    </xf>
    <xf numFmtId="0" fontId="6" fillId="5" borderId="25" xfId="15" applyFont="1" applyFill="1" applyBorder="1" applyAlignment="1">
      <alignment horizontal="center" vertical="center" wrapText="1"/>
    </xf>
    <xf numFmtId="0" fontId="6" fillId="5" borderId="4" xfId="15" applyFont="1" applyFill="1" applyBorder="1" applyAlignment="1">
      <alignment horizontal="center" vertical="center" wrapText="1"/>
    </xf>
    <xf numFmtId="0" fontId="6" fillId="5" borderId="0" xfId="15" applyFont="1" applyFill="1" applyAlignment="1">
      <alignment horizontal="center" vertical="center" wrapText="1"/>
    </xf>
    <xf numFmtId="0" fontId="6" fillId="5" borderId="27" xfId="15" applyFont="1" applyFill="1" applyBorder="1" applyAlignment="1">
      <alignment horizontal="center" vertical="center" wrapText="1"/>
    </xf>
    <xf numFmtId="0" fontId="6" fillId="5" borderId="17" xfId="15" applyFont="1" applyFill="1" applyBorder="1" applyAlignment="1">
      <alignment horizontal="center" vertical="center" wrapText="1"/>
    </xf>
    <xf numFmtId="0" fontId="6" fillId="5" borderId="26" xfId="15" applyFont="1" applyFill="1" applyBorder="1" applyAlignment="1">
      <alignment horizontal="center" vertical="center" wrapText="1"/>
    </xf>
    <xf numFmtId="0" fontId="13" fillId="0" borderId="8" xfId="15" applyFont="1" applyBorder="1" applyAlignment="1" applyProtection="1">
      <alignment horizontal="center"/>
      <protection locked="0"/>
    </xf>
    <xf numFmtId="0" fontId="21" fillId="0" borderId="29" xfId="15" applyFont="1" applyBorder="1" applyAlignment="1">
      <alignment horizontal="left" vertical="center" wrapText="1"/>
    </xf>
    <xf numFmtId="0" fontId="18" fillId="0" borderId="30" xfId="15" applyFont="1" applyBorder="1" applyAlignment="1">
      <alignment horizontal="left" vertical="center" wrapText="1"/>
    </xf>
    <xf numFmtId="0" fontId="18" fillId="0" borderId="9" xfId="15" applyFont="1" applyBorder="1" applyAlignment="1">
      <alignment horizontal="left" vertical="center" wrapText="1"/>
    </xf>
    <xf numFmtId="0" fontId="7" fillId="0" borderId="28" xfId="15" applyFont="1" applyBorder="1" applyAlignment="1">
      <alignment horizontal="center" vertical="center"/>
    </xf>
    <xf numFmtId="0" fontId="7" fillId="0" borderId="13" xfId="15" applyFont="1" applyBorder="1" applyAlignment="1">
      <alignment horizontal="center" vertical="center"/>
    </xf>
    <xf numFmtId="0" fontId="18" fillId="0" borderId="36" xfId="15" applyFont="1" applyBorder="1" applyAlignment="1">
      <alignment horizontal="center" vertical="center" wrapText="1"/>
    </xf>
    <xf numFmtId="0" fontId="18" fillId="0" borderId="24" xfId="15" applyFont="1" applyBorder="1" applyAlignment="1">
      <alignment horizontal="center" vertical="center" wrapText="1"/>
    </xf>
    <xf numFmtId="0" fontId="18" fillId="2" borderId="37" xfId="15" applyFont="1" applyFill="1" applyBorder="1" applyAlignment="1">
      <alignment horizontal="left" vertical="center" wrapText="1"/>
    </xf>
    <xf numFmtId="0" fontId="18" fillId="2" borderId="38" xfId="15" applyFont="1" applyFill="1" applyBorder="1" applyAlignment="1">
      <alignment horizontal="left" vertical="center" wrapText="1"/>
    </xf>
    <xf numFmtId="0" fontId="18" fillId="2" borderId="39" xfId="15" applyFont="1" applyFill="1" applyBorder="1" applyAlignment="1">
      <alignment horizontal="left" vertical="center" wrapText="1"/>
    </xf>
    <xf numFmtId="0" fontId="18" fillId="2" borderId="40" xfId="15" applyFont="1" applyFill="1" applyBorder="1" applyAlignment="1">
      <alignment horizontal="left" vertical="center" wrapText="1"/>
    </xf>
    <xf numFmtId="0" fontId="18" fillId="2" borderId="16" xfId="15" applyFont="1" applyFill="1" applyBorder="1" applyAlignment="1">
      <alignment horizontal="center" vertical="center" wrapText="1"/>
    </xf>
    <xf numFmtId="0" fontId="18" fillId="2" borderId="41" xfId="15" applyFont="1" applyFill="1" applyBorder="1" applyAlignment="1">
      <alignment horizontal="center" vertical="center" wrapText="1"/>
    </xf>
    <xf numFmtId="0" fontId="7" fillId="2" borderId="15" xfId="15" applyFont="1" applyFill="1" applyBorder="1" applyAlignment="1">
      <alignment horizontal="center" vertical="center"/>
    </xf>
    <xf numFmtId="0" fontId="7" fillId="2" borderId="24" xfId="15" applyFont="1" applyFill="1" applyBorder="1" applyAlignment="1">
      <alignment horizontal="center" vertical="center"/>
    </xf>
    <xf numFmtId="170" fontId="7" fillId="4" borderId="26" xfId="15" applyNumberFormat="1" applyFont="1" applyFill="1" applyBorder="1" applyAlignment="1" applyProtection="1">
      <alignment horizontal="center" vertical="center"/>
      <protection locked="0"/>
    </xf>
    <xf numFmtId="170" fontId="7" fillId="4" borderId="42" xfId="15" applyNumberFormat="1" applyFont="1" applyFill="1" applyBorder="1" applyAlignment="1" applyProtection="1">
      <alignment horizontal="center" vertical="center"/>
      <protection locked="0"/>
    </xf>
    <xf numFmtId="0" fontId="19" fillId="0" borderId="10" xfId="15" applyFont="1" applyBorder="1" applyAlignment="1">
      <alignment horizontal="left" vertical="center" wrapText="1"/>
    </xf>
    <xf numFmtId="0" fontId="19" fillId="0" borderId="43" xfId="15" applyFont="1" applyBorder="1" applyAlignment="1">
      <alignment horizontal="left" vertical="center" wrapText="1"/>
    </xf>
    <xf numFmtId="0" fontId="18" fillId="0" borderId="10" xfId="15" applyFont="1" applyBorder="1" applyAlignment="1">
      <alignment horizontal="left" vertical="center" wrapText="1"/>
    </xf>
    <xf numFmtId="0" fontId="18" fillId="0" borderId="29" xfId="15" applyFont="1" applyBorder="1" applyAlignment="1">
      <alignment horizontal="left" vertical="center" wrapText="1"/>
    </xf>
    <xf numFmtId="171" fontId="7" fillId="6" borderId="33" xfId="15" applyNumberFormat="1" applyFont="1" applyFill="1" applyBorder="1" applyAlignment="1" applyProtection="1">
      <alignment horizontal="center" vertical="center"/>
      <protection locked="0"/>
    </xf>
    <xf numFmtId="171" fontId="7" fillId="6" borderId="26" xfId="15" applyNumberFormat="1" applyFont="1" applyFill="1" applyBorder="1" applyAlignment="1" applyProtection="1">
      <alignment horizontal="center" vertical="center"/>
      <protection locked="0"/>
    </xf>
    <xf numFmtId="0" fontId="7" fillId="6" borderId="17" xfId="15" applyFont="1" applyFill="1" applyBorder="1" applyAlignment="1" applyProtection="1">
      <alignment horizontal="center" vertical="center"/>
      <protection locked="0"/>
    </xf>
    <xf numFmtId="0" fontId="7" fillId="6" borderId="42" xfId="15" applyFont="1" applyFill="1" applyBorder="1" applyAlignment="1" applyProtection="1">
      <alignment horizontal="center" vertical="center"/>
      <protection locked="0"/>
    </xf>
    <xf numFmtId="0" fontId="19" fillId="0" borderId="45" xfId="15" applyFont="1" applyBorder="1" applyAlignment="1">
      <alignment horizontal="left" vertical="center" wrapText="1"/>
    </xf>
    <xf numFmtId="0" fontId="18" fillId="0" borderId="46" xfId="15" applyFont="1" applyBorder="1" applyAlignment="1">
      <alignment horizontal="left" vertical="center" wrapText="1"/>
    </xf>
    <xf numFmtId="0" fontId="18" fillId="0" borderId="48" xfId="15" applyFont="1" applyBorder="1" applyAlignment="1">
      <alignment horizontal="left" vertical="center" wrapText="1"/>
    </xf>
    <xf numFmtId="0" fontId="18" fillId="0" borderId="49" xfId="15" applyFont="1" applyBorder="1" applyAlignment="1">
      <alignment horizontal="left" vertical="center" wrapText="1"/>
    </xf>
    <xf numFmtId="170" fontId="7" fillId="6" borderId="33" xfId="15" applyNumberFormat="1" applyFont="1" applyFill="1" applyBorder="1" applyAlignment="1" applyProtection="1">
      <alignment horizontal="center" vertical="center"/>
      <protection locked="0"/>
    </xf>
    <xf numFmtId="170" fontId="7" fillId="6" borderId="26" xfId="15" applyNumberFormat="1" applyFont="1" applyFill="1" applyBorder="1" applyAlignment="1" applyProtection="1">
      <alignment horizontal="center" vertical="center"/>
      <protection locked="0"/>
    </xf>
    <xf numFmtId="0" fontId="18" fillId="2" borderId="16" xfId="15" applyFont="1" applyFill="1" applyBorder="1" applyAlignment="1">
      <alignment horizontal="left" vertical="center" wrapText="1"/>
    </xf>
    <xf numFmtId="0" fontId="18" fillId="2" borderId="41" xfId="15" applyFont="1" applyFill="1" applyBorder="1" applyAlignment="1">
      <alignment horizontal="left" vertical="center" wrapText="1"/>
    </xf>
    <xf numFmtId="0" fontId="7" fillId="4" borderId="26" xfId="15" applyFont="1" applyFill="1" applyBorder="1" applyAlignment="1" applyProtection="1">
      <alignment horizontal="center" vertical="center"/>
      <protection locked="0"/>
    </xf>
    <xf numFmtId="0" fontId="7" fillId="4" borderId="42" xfId="15" applyFont="1" applyFill="1" applyBorder="1" applyAlignment="1" applyProtection="1">
      <alignment horizontal="center" vertical="center"/>
      <protection locked="0"/>
    </xf>
    <xf numFmtId="0" fontId="19" fillId="0" borderId="48" xfId="15" applyFont="1" applyBorder="1" applyAlignment="1">
      <alignment horizontal="left" vertical="center" wrapText="1"/>
    </xf>
    <xf numFmtId="0" fontId="21" fillId="0" borderId="1" xfId="15" applyFont="1" applyBorder="1" applyAlignment="1">
      <alignment horizontal="left" vertical="center" wrapText="1"/>
    </xf>
    <xf numFmtId="0" fontId="18" fillId="0" borderId="7" xfId="15" applyFont="1" applyBorder="1" applyAlignment="1">
      <alignment horizontal="left" vertical="center" wrapText="1"/>
    </xf>
    <xf numFmtId="0" fontId="18" fillId="0" borderId="39" xfId="15" applyFont="1" applyBorder="1" applyAlignment="1">
      <alignment horizontal="left" vertical="center" wrapText="1"/>
    </xf>
    <xf numFmtId="0" fontId="18" fillId="0" borderId="40" xfId="15" applyFont="1" applyBorder="1" applyAlignment="1">
      <alignment horizontal="left" vertical="center" wrapText="1"/>
    </xf>
    <xf numFmtId="0" fontId="18" fillId="0" borderId="16" xfId="15" applyFont="1" applyBorder="1" applyAlignment="1">
      <alignment horizontal="center" vertical="center" wrapText="1"/>
    </xf>
    <xf numFmtId="0" fontId="7" fillId="0" borderId="7" xfId="15" applyFont="1" applyBorder="1" applyAlignment="1">
      <alignment horizontal="center" vertical="center"/>
    </xf>
    <xf numFmtId="0" fontId="7" fillId="0" borderId="40" xfId="15" applyFont="1" applyBorder="1" applyAlignment="1">
      <alignment horizontal="center" vertical="center"/>
    </xf>
    <xf numFmtId="170" fontId="7" fillId="6" borderId="17" xfId="15" applyNumberFormat="1" applyFont="1" applyFill="1" applyBorder="1" applyAlignment="1" applyProtection="1">
      <alignment horizontal="center" vertical="center"/>
      <protection locked="0"/>
    </xf>
    <xf numFmtId="170" fontId="7" fillId="6" borderId="42" xfId="15" applyNumberFormat="1" applyFont="1" applyFill="1" applyBorder="1" applyAlignment="1" applyProtection="1">
      <alignment horizontal="center" vertical="center"/>
      <protection locked="0"/>
    </xf>
    <xf numFmtId="0" fontId="18" fillId="0" borderId="51" xfId="15" applyFont="1" applyBorder="1" applyAlignment="1">
      <alignment horizontal="left" vertical="center" wrapText="1"/>
    </xf>
    <xf numFmtId="0" fontId="18" fillId="2" borderId="15" xfId="15" applyFont="1" applyFill="1" applyBorder="1" applyAlignment="1">
      <alignment horizontal="center" vertical="center" wrapText="1"/>
    </xf>
    <xf numFmtId="174" fontId="7" fillId="4" borderId="26" xfId="15" applyNumberFormat="1" applyFont="1" applyFill="1" applyBorder="1" applyAlignment="1" applyProtection="1">
      <alignment horizontal="center" vertical="center"/>
      <protection locked="0"/>
    </xf>
    <xf numFmtId="174" fontId="7" fillId="4" borderId="42" xfId="15" applyNumberFormat="1" applyFont="1" applyFill="1" applyBorder="1" applyAlignment="1" applyProtection="1">
      <alignment horizontal="center" vertical="center"/>
      <protection locked="0"/>
    </xf>
    <xf numFmtId="0" fontId="18" fillId="0" borderId="52" xfId="15" applyFont="1" applyBorder="1" applyAlignment="1">
      <alignment horizontal="left" vertical="center" wrapText="1"/>
    </xf>
    <xf numFmtId="0" fontId="18" fillId="0" borderId="54" xfId="15" applyFont="1" applyBorder="1" applyAlignment="1">
      <alignment horizontal="left" vertical="center" wrapText="1"/>
    </xf>
    <xf numFmtId="0" fontId="7" fillId="6" borderId="53" xfId="15" applyFont="1" applyFill="1" applyBorder="1" applyAlignment="1" applyProtection="1">
      <alignment horizontal="center" vertical="center"/>
      <protection locked="0"/>
    </xf>
    <xf numFmtId="0" fontId="7" fillId="6" borderId="55" xfId="15" applyFont="1" applyFill="1" applyBorder="1" applyAlignment="1" applyProtection="1">
      <alignment horizontal="center" vertical="center"/>
      <protection locked="0"/>
    </xf>
    <xf numFmtId="0" fontId="18" fillId="2" borderId="34" xfId="15" applyFont="1" applyFill="1" applyBorder="1" applyAlignment="1">
      <alignment horizontal="left" vertical="center" wrapText="1"/>
    </xf>
    <xf numFmtId="0" fontId="18" fillId="2" borderId="13" xfId="15" applyFont="1" applyFill="1" applyBorder="1" applyAlignment="1">
      <alignment horizontal="left" vertical="center" wrapText="1"/>
    </xf>
    <xf numFmtId="176" fontId="7" fillId="4" borderId="26" xfId="15" applyNumberFormat="1" applyFont="1" applyFill="1" applyBorder="1" applyAlignment="1" applyProtection="1">
      <alignment horizontal="center" vertical="center"/>
      <protection locked="0"/>
    </xf>
    <xf numFmtId="0" fontId="21" fillId="0" borderId="32" xfId="15" applyFont="1" applyBorder="1" applyAlignment="1">
      <alignment horizontal="left" vertical="center" wrapText="1"/>
    </xf>
  </cellXfs>
  <cellStyles count="18">
    <cellStyle name="Millares" xfId="1" builtinId="3"/>
    <cellStyle name="Moneda 2" xfId="3" xr:uid="{00000000-0005-0000-0000-000002000000}"/>
    <cellStyle name="Moneda 2 2" xfId="10" xr:uid="{D2BCBCEE-BC57-4C9B-AC60-B9EF01ACD3C8}"/>
    <cellStyle name="Moneda 3" xfId="8" xr:uid="{BB89F272-86D6-4D39-A3B9-E3686F9F5C02}"/>
    <cellStyle name="Moneda 4" xfId="6" xr:uid="{84338E25-D339-44C5-B065-734D9ED48378}"/>
    <cellStyle name="Moneda 5" xfId="16" xr:uid="{ADF71065-9727-4229-B519-E9DD349A46DD}"/>
    <cellStyle name="Normal" xfId="0" builtinId="0"/>
    <cellStyle name="Normal 2" xfId="2" xr:uid="{00000000-0005-0000-0000-000004000000}"/>
    <cellStyle name="Normal 2 2" xfId="9" xr:uid="{0C0FA805-9022-483C-9BA6-6C6869F4F47F}"/>
    <cellStyle name="Normal 3" xfId="12" xr:uid="{52F40848-7DFA-4BB5-A420-845B87114D53}"/>
    <cellStyle name="Normal 4" xfId="13" xr:uid="{75F218F3-6ED1-40D0-B803-2A2EC96E8529}"/>
    <cellStyle name="Normal 5" xfId="7" xr:uid="{C1F9963E-0296-43F2-97CA-512D59274AC0}"/>
    <cellStyle name="Normal 6" xfId="5" xr:uid="{DD8F50D7-9452-4C2C-9CC9-48344432FB6B}"/>
    <cellStyle name="Normal 7" xfId="15" xr:uid="{C83F4E11-EE99-4106-BF20-D3A2206CFCC6}"/>
    <cellStyle name="Porcentaje 2" xfId="4" xr:uid="{00000000-0005-0000-0000-000006000000}"/>
    <cellStyle name="Porcentaje 2 2" xfId="11" xr:uid="{2C326D23-CD61-4D7A-80AE-CF403A4D4CD6}"/>
    <cellStyle name="Porcentaje 3" xfId="14" xr:uid="{A4C87409-1763-49A9-A8CE-6D415FAC6D59}"/>
    <cellStyle name="Porcentaje 4" xfId="17" xr:uid="{CFED0101-13EF-4358-9B2D-F6C96870EB6F}"/>
  </cellStyles>
  <dxfs count="14">
    <dxf>
      <font>
        <condense val="0"/>
        <extend val="0"/>
        <color indexed="9"/>
      </font>
    </dxf>
    <dxf>
      <fill>
        <patternFill>
          <bgColor indexed="42"/>
        </patternFill>
      </fill>
    </dxf>
    <dxf>
      <font>
        <condense val="0"/>
        <extend val="0"/>
        <color indexed="9"/>
      </font>
    </dxf>
    <dxf>
      <fill>
        <patternFill>
          <bgColor indexed="42"/>
        </patternFill>
      </fill>
    </dxf>
    <dxf>
      <font>
        <condense val="0"/>
        <extend val="0"/>
        <color indexed="9"/>
      </font>
    </dxf>
    <dxf>
      <fill>
        <patternFill>
          <bgColor indexed="42"/>
        </patternFill>
      </fill>
    </dxf>
    <dxf>
      <font>
        <condense val="0"/>
        <extend val="0"/>
        <color indexed="9"/>
      </font>
    </dxf>
    <dxf>
      <fill>
        <patternFill>
          <bgColor indexed="42"/>
        </patternFill>
      </fill>
    </dxf>
    <dxf>
      <font>
        <condense val="0"/>
        <extend val="0"/>
        <color indexed="9"/>
      </font>
    </dxf>
    <dxf>
      <fill>
        <patternFill>
          <bgColor indexed="42"/>
        </patternFill>
      </fill>
    </dxf>
    <dxf>
      <font>
        <condense val="0"/>
        <extend val="0"/>
        <color indexed="9"/>
      </font>
    </dxf>
    <dxf>
      <fill>
        <patternFill>
          <bgColor indexed="42"/>
        </patternFill>
      </fill>
    </dxf>
    <dxf>
      <font>
        <condense val="0"/>
        <extend val="0"/>
        <color indexed="9"/>
      </font>
    </dxf>
    <dxf>
      <fill>
        <patternFill>
          <bgColor indexed="42"/>
        </patternFill>
      </fill>
    </dxf>
  </dxfs>
  <tableStyles count="0" defaultTableStyle="TableStyleMedium9" defaultPivotStyle="PivotStyleLight16"/>
  <colors>
    <mruColors>
      <color rgb="FFD6D1F2"/>
      <color rgb="FFAB96DB"/>
      <color rgb="FF6F44B6"/>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BF072E-7C2F-4588-B0DE-64B21BECC5CB}">
  <sheetPr>
    <pageSetUpPr fitToPage="1"/>
  </sheetPr>
  <dimension ref="A1:O40"/>
  <sheetViews>
    <sheetView showGridLines="0" topLeftCell="A31" zoomScale="90" zoomScaleNormal="90" zoomScaleSheetLayoutView="100" workbookViewId="0">
      <selection activeCell="A33" sqref="A33:B33"/>
    </sheetView>
  </sheetViews>
  <sheetFormatPr baseColWidth="10" defaultColWidth="11.44140625" defaultRowHeight="14.4" x14ac:dyDescent="0.3"/>
  <cols>
    <col min="1" max="1" width="33.6640625" style="9" customWidth="1"/>
    <col min="2" max="2" width="62.33203125" style="9" customWidth="1"/>
    <col min="3" max="3" width="24.44140625" style="9" customWidth="1"/>
    <col min="4" max="4" width="22.33203125" style="8" customWidth="1"/>
    <col min="5" max="5" width="27.6640625" style="9" customWidth="1"/>
    <col min="6" max="6" width="17.88671875" style="9" customWidth="1"/>
    <col min="7" max="7" width="19.6640625" style="8" customWidth="1"/>
    <col min="8" max="8" width="20.109375" style="8" customWidth="1"/>
    <col min="9" max="9" width="16.44140625" style="3" bestFit="1" customWidth="1"/>
    <col min="10" max="10" width="14.33203125" style="3" customWidth="1"/>
    <col min="11" max="13" width="18.6640625" style="8" customWidth="1"/>
    <col min="14" max="14" width="19.6640625" style="8" customWidth="1"/>
    <col min="15" max="15" width="17" style="8" customWidth="1"/>
    <col min="16" max="16384" width="11.44140625" style="8"/>
  </cols>
  <sheetData>
    <row r="1" spans="1:14" ht="28.8" x14ac:dyDescent="0.55000000000000004">
      <c r="A1" s="6" t="s">
        <v>0</v>
      </c>
      <c r="B1" s="7"/>
      <c r="C1" s="7"/>
      <c r="D1" s="7"/>
      <c r="E1" s="7"/>
      <c r="F1" s="7"/>
      <c r="G1" s="7"/>
      <c r="H1" s="7"/>
      <c r="I1" s="7"/>
      <c r="J1" s="7"/>
    </row>
    <row r="2" spans="1:14" x14ac:dyDescent="0.3">
      <c r="D2" s="9"/>
      <c r="G2" s="9"/>
      <c r="H2" s="9"/>
      <c r="I2" s="9"/>
      <c r="J2" s="9"/>
    </row>
    <row r="3" spans="1:14" ht="21" x14ac:dyDescent="0.4">
      <c r="A3" s="78" t="s">
        <v>1</v>
      </c>
      <c r="B3" s="10"/>
      <c r="C3" s="10"/>
      <c r="D3" s="11"/>
      <c r="E3" s="11"/>
      <c r="F3" s="11"/>
      <c r="G3" s="1"/>
      <c r="H3" s="1"/>
      <c r="I3" s="11"/>
      <c r="J3" s="11"/>
      <c r="K3" s="37"/>
      <c r="L3" s="37"/>
      <c r="M3" s="37"/>
    </row>
    <row r="4" spans="1:14" ht="19.8" x14ac:dyDescent="0.4">
      <c r="A4" s="30" t="s">
        <v>2</v>
      </c>
      <c r="B4" s="10"/>
      <c r="C4" s="10"/>
      <c r="D4" s="11"/>
      <c r="E4" s="11"/>
      <c r="F4" s="11"/>
      <c r="G4" s="1"/>
      <c r="H4" s="1"/>
      <c r="I4" s="11"/>
      <c r="J4" s="11"/>
      <c r="K4" s="37"/>
      <c r="L4" s="37"/>
      <c r="M4" s="37"/>
    </row>
    <row r="5" spans="1:14" ht="21" x14ac:dyDescent="0.4">
      <c r="A5" s="30"/>
      <c r="B5" s="13"/>
      <c r="C5" s="13"/>
      <c r="D5" s="14"/>
      <c r="E5" s="14"/>
      <c r="F5" s="14"/>
      <c r="G5" s="2"/>
      <c r="H5" s="2"/>
      <c r="I5" s="14"/>
      <c r="J5" s="14"/>
    </row>
    <row r="6" spans="1:14" ht="21" x14ac:dyDescent="0.4">
      <c r="A6" s="30"/>
      <c r="B6" s="13"/>
      <c r="C6" s="13"/>
      <c r="D6" s="14"/>
      <c r="E6" s="14"/>
      <c r="F6" s="14"/>
      <c r="G6" s="2"/>
      <c r="H6" s="2"/>
      <c r="I6" s="14"/>
      <c r="J6" s="14"/>
    </row>
    <row r="7" spans="1:14" ht="21" x14ac:dyDescent="0.4">
      <c r="A7" s="15" t="s">
        <v>3</v>
      </c>
      <c r="B7" s="13"/>
      <c r="C7" s="13"/>
      <c r="D7" s="14"/>
      <c r="E7" s="14"/>
      <c r="F7" s="14"/>
      <c r="G7" s="2"/>
      <c r="H7" s="2"/>
      <c r="I7" s="14"/>
      <c r="J7" s="14"/>
    </row>
    <row r="8" spans="1:14" ht="21" x14ac:dyDescent="0.4">
      <c r="A8" s="12"/>
      <c r="B8" s="13"/>
      <c r="C8" s="13"/>
      <c r="D8" s="14"/>
      <c r="E8" s="14"/>
      <c r="F8" s="14"/>
      <c r="G8" s="2"/>
      <c r="H8" s="2"/>
      <c r="I8" s="14"/>
      <c r="J8" s="14"/>
    </row>
    <row r="9" spans="1:14" ht="21.6" thickBot="1" x14ac:dyDescent="0.45">
      <c r="A9" s="15" t="s">
        <v>4</v>
      </c>
      <c r="B9" s="16" t="s">
        <v>5</v>
      </c>
      <c r="C9" s="16"/>
      <c r="G9" s="3"/>
      <c r="H9" s="3"/>
      <c r="I9" s="8"/>
      <c r="J9" s="8"/>
    </row>
    <row r="10" spans="1:14" s="7" customFormat="1" x14ac:dyDescent="0.3">
      <c r="A10" s="17" t="s">
        <v>6</v>
      </c>
      <c r="B10" s="117"/>
      <c r="C10" s="118"/>
      <c r="D10" s="18" t="s">
        <v>7</v>
      </c>
      <c r="E10" s="119"/>
      <c r="F10" s="120"/>
      <c r="G10" s="120"/>
      <c r="H10" s="120"/>
      <c r="I10" s="120"/>
      <c r="J10" s="120"/>
      <c r="K10" s="120"/>
      <c r="L10" s="120"/>
      <c r="M10" s="120"/>
      <c r="N10" s="121"/>
    </row>
    <row r="11" spans="1:14" s="7" customFormat="1" x14ac:dyDescent="0.3">
      <c r="A11" s="19" t="s">
        <v>8</v>
      </c>
      <c r="B11" s="112"/>
      <c r="C11" s="113"/>
      <c r="D11" s="20" t="s">
        <v>9</v>
      </c>
      <c r="E11" s="114"/>
      <c r="F11" s="115"/>
      <c r="G11" s="115"/>
      <c r="H11" s="115"/>
      <c r="I11" s="115"/>
      <c r="J11" s="115"/>
      <c r="K11" s="115"/>
      <c r="L11" s="115"/>
      <c r="M11" s="115"/>
      <c r="N11" s="116"/>
    </row>
    <row r="12" spans="1:14" s="7" customFormat="1" x14ac:dyDescent="0.3">
      <c r="A12" s="19" t="s">
        <v>10</v>
      </c>
      <c r="B12" s="112"/>
      <c r="C12" s="113"/>
      <c r="D12" s="20"/>
      <c r="E12" s="114"/>
      <c r="F12" s="115"/>
      <c r="G12" s="115"/>
      <c r="H12" s="115"/>
      <c r="I12" s="115"/>
      <c r="J12" s="115"/>
      <c r="K12" s="115"/>
      <c r="L12" s="115"/>
      <c r="M12" s="115"/>
      <c r="N12" s="116"/>
    </row>
    <row r="13" spans="1:14" s="7" customFormat="1" x14ac:dyDescent="0.3">
      <c r="A13" s="19" t="s">
        <v>11</v>
      </c>
      <c r="B13" s="112"/>
      <c r="C13" s="113"/>
      <c r="D13" s="20" t="s">
        <v>12</v>
      </c>
      <c r="E13" s="114"/>
      <c r="F13" s="115"/>
      <c r="G13" s="115"/>
      <c r="H13" s="115"/>
      <c r="I13" s="115"/>
      <c r="J13" s="115"/>
      <c r="K13" s="115"/>
      <c r="L13" s="115"/>
      <c r="M13" s="115"/>
      <c r="N13" s="116"/>
    </row>
    <row r="14" spans="1:14" s="7" customFormat="1" x14ac:dyDescent="0.3">
      <c r="A14" s="19" t="s">
        <v>13</v>
      </c>
      <c r="B14" s="112"/>
      <c r="C14" s="113"/>
      <c r="D14" s="20" t="s">
        <v>14</v>
      </c>
      <c r="E14" s="114"/>
      <c r="F14" s="115"/>
      <c r="G14" s="115"/>
      <c r="H14" s="115"/>
      <c r="I14" s="115"/>
      <c r="J14" s="115"/>
      <c r="K14" s="115"/>
      <c r="L14" s="115"/>
      <c r="M14" s="115"/>
      <c r="N14" s="116"/>
    </row>
    <row r="15" spans="1:14" s="7" customFormat="1" x14ac:dyDescent="0.3">
      <c r="A15" s="19" t="s">
        <v>15</v>
      </c>
      <c r="B15" s="112"/>
      <c r="C15" s="113"/>
      <c r="D15" s="20" t="s">
        <v>16</v>
      </c>
      <c r="E15" s="114"/>
      <c r="F15" s="115"/>
      <c r="G15" s="115"/>
      <c r="H15" s="115"/>
      <c r="I15" s="115"/>
      <c r="J15" s="115"/>
      <c r="K15" s="115"/>
      <c r="L15" s="115"/>
      <c r="M15" s="115"/>
      <c r="N15" s="116"/>
    </row>
    <row r="16" spans="1:14" s="7" customFormat="1" x14ac:dyDescent="0.3">
      <c r="A16" s="19" t="s">
        <v>17</v>
      </c>
      <c r="B16" s="112"/>
      <c r="C16" s="113"/>
      <c r="D16" s="20"/>
      <c r="E16" s="114"/>
      <c r="F16" s="115"/>
      <c r="G16" s="115"/>
      <c r="H16" s="115"/>
      <c r="I16" s="115"/>
      <c r="J16" s="115"/>
      <c r="K16" s="115"/>
      <c r="L16" s="115"/>
      <c r="M16" s="115"/>
      <c r="N16" s="116"/>
    </row>
    <row r="17" spans="1:15" s="7" customFormat="1" ht="15" thickBot="1" x14ac:dyDescent="0.35">
      <c r="A17" s="21"/>
      <c r="B17" s="130"/>
      <c r="C17" s="131"/>
      <c r="D17" s="22" t="s">
        <v>18</v>
      </c>
      <c r="E17" s="132"/>
      <c r="F17" s="133"/>
      <c r="G17" s="133"/>
      <c r="H17" s="133"/>
      <c r="I17" s="133"/>
      <c r="J17" s="133"/>
      <c r="K17" s="133"/>
      <c r="L17" s="133"/>
      <c r="M17" s="133"/>
      <c r="N17" s="134"/>
    </row>
    <row r="18" spans="1:15" s="42" customFormat="1" x14ac:dyDescent="0.3">
      <c r="A18" s="38"/>
      <c r="B18" s="39"/>
      <c r="C18" s="39"/>
      <c r="D18" s="40"/>
      <c r="E18" s="41"/>
      <c r="F18" s="41"/>
      <c r="G18" s="41"/>
      <c r="H18" s="41"/>
      <c r="I18" s="41"/>
      <c r="J18" s="41"/>
      <c r="K18" s="41"/>
      <c r="L18" s="41"/>
      <c r="M18" s="41"/>
    </row>
    <row r="19" spans="1:15" ht="21.6" thickBot="1" x14ac:dyDescent="0.45">
      <c r="A19" s="43" t="s">
        <v>19</v>
      </c>
      <c r="F19" s="8"/>
      <c r="H19" s="44"/>
    </row>
    <row r="20" spans="1:15" s="44" customFormat="1" ht="43.2" x14ac:dyDescent="0.3">
      <c r="A20" s="45" t="s">
        <v>20</v>
      </c>
      <c r="B20" s="46" t="s">
        <v>21</v>
      </c>
      <c r="C20" s="46" t="s">
        <v>22</v>
      </c>
      <c r="D20" s="46" t="s">
        <v>23</v>
      </c>
      <c r="E20" s="46" t="s">
        <v>24</v>
      </c>
      <c r="F20" s="46" t="s">
        <v>25</v>
      </c>
      <c r="G20" s="46" t="s">
        <v>26</v>
      </c>
      <c r="H20" s="46" t="s">
        <v>27</v>
      </c>
      <c r="I20" s="46" t="s">
        <v>28</v>
      </c>
      <c r="J20" s="46" t="s">
        <v>29</v>
      </c>
      <c r="K20" s="46" t="s">
        <v>30</v>
      </c>
      <c r="L20" s="46" t="s">
        <v>31</v>
      </c>
      <c r="M20" s="46" t="s">
        <v>32</v>
      </c>
      <c r="N20" s="46" t="s">
        <v>33</v>
      </c>
      <c r="O20" s="46" t="s">
        <v>34</v>
      </c>
    </row>
    <row r="21" spans="1:15" s="50" customFormat="1" x14ac:dyDescent="0.25">
      <c r="A21" s="47" t="s">
        <v>35</v>
      </c>
      <c r="B21" s="48" t="s">
        <v>36</v>
      </c>
      <c r="C21" s="49">
        <v>1152</v>
      </c>
      <c r="D21" s="49">
        <f t="shared" ref="D21" si="0">C21*3</f>
        <v>3456</v>
      </c>
      <c r="E21" s="31">
        <v>1.1000000000000001</v>
      </c>
      <c r="F21" s="32">
        <f t="shared" ref="F21" si="1">C21*E21</f>
        <v>1267.2</v>
      </c>
      <c r="G21" s="32">
        <f t="shared" ref="G21" si="2">F21+F21*K21</f>
        <v>1533.3120000000001</v>
      </c>
      <c r="H21" s="23">
        <f t="shared" ref="H21" si="3">C21*E21*3</f>
        <v>3801.6000000000004</v>
      </c>
      <c r="I21" s="23">
        <f t="shared" ref="I21" si="4">H21+H21*K21</f>
        <v>4599.9360000000006</v>
      </c>
      <c r="J21" s="24"/>
      <c r="K21" s="33">
        <v>0.21</v>
      </c>
      <c r="L21" s="34">
        <f t="shared" ref="L21" si="5">J21*C21</f>
        <v>0</v>
      </c>
      <c r="M21" s="34">
        <f t="shared" ref="M21" si="6">L21+L21*K21</f>
        <v>0</v>
      </c>
      <c r="N21" s="35">
        <f t="shared" ref="N21" si="7">J21*C21*3</f>
        <v>0</v>
      </c>
      <c r="O21" s="36">
        <f t="shared" ref="O21" si="8">N21+N21*K21</f>
        <v>0</v>
      </c>
    </row>
    <row r="22" spans="1:15" ht="15" thickBot="1" x14ac:dyDescent="0.35">
      <c r="A22" s="51" t="s">
        <v>37</v>
      </c>
      <c r="B22" s="52"/>
      <c r="C22" s="53">
        <f>SUM(C21:C21)</f>
        <v>1152</v>
      </c>
      <c r="D22" s="53">
        <f>SUM(D21:D21)</f>
        <v>3456</v>
      </c>
      <c r="E22" s="25"/>
      <c r="F22" s="26">
        <f>SUM(F21:F21)</f>
        <v>1267.2</v>
      </c>
      <c r="G22" s="26">
        <f>SUM(G21:G21)</f>
        <v>1533.3120000000001</v>
      </c>
      <c r="H22" s="26">
        <f>SUM(H21:H21)</f>
        <v>3801.6000000000004</v>
      </c>
      <c r="I22" s="26">
        <f>SUM(I21:I21)</f>
        <v>4599.9360000000006</v>
      </c>
      <c r="J22" s="27"/>
      <c r="K22" s="28"/>
      <c r="L22" s="26">
        <f>SUM(L21:L21)</f>
        <v>0</v>
      </c>
      <c r="M22" s="26">
        <f>SUM(M21:M21)</f>
        <v>0</v>
      </c>
      <c r="N22" s="26">
        <f>SUM(N21:N21)</f>
        <v>0</v>
      </c>
      <c r="O22" s="26">
        <f>SUM(O21:O21)</f>
        <v>0</v>
      </c>
    </row>
    <row r="23" spans="1:15" x14ac:dyDescent="0.3">
      <c r="A23" s="54" t="s">
        <v>38</v>
      </c>
      <c r="B23" s="54"/>
      <c r="C23" s="55"/>
      <c r="D23" s="56"/>
      <c r="E23" s="56"/>
      <c r="F23" s="56"/>
      <c r="G23" s="56"/>
      <c r="H23" s="56"/>
      <c r="I23" s="56"/>
      <c r="J23" s="56"/>
      <c r="K23" s="56"/>
      <c r="L23" s="56"/>
      <c r="M23" s="56"/>
      <c r="N23" s="39"/>
      <c r="O23" s="39"/>
    </row>
    <row r="24" spans="1:15" s="44" customFormat="1" x14ac:dyDescent="0.3">
      <c r="A24" s="57" t="s">
        <v>39</v>
      </c>
      <c r="B24" s="58"/>
      <c r="C24" s="59"/>
      <c r="D24" s="58"/>
      <c r="E24" s="59"/>
      <c r="F24" s="59"/>
      <c r="G24" s="59"/>
      <c r="H24" s="4"/>
      <c r="I24" s="4"/>
      <c r="J24" s="59"/>
      <c r="K24" s="59"/>
      <c r="L24" s="59"/>
      <c r="M24" s="59"/>
      <c r="N24" s="60"/>
      <c r="O24" s="60"/>
    </row>
    <row r="25" spans="1:15" s="44" customFormat="1" x14ac:dyDescent="0.3">
      <c r="A25" s="61"/>
      <c r="B25" s="62"/>
      <c r="C25" s="62"/>
      <c r="E25" s="62"/>
      <c r="I25" s="5"/>
      <c r="J25" s="5"/>
    </row>
    <row r="26" spans="1:15" ht="21.6" thickBot="1" x14ac:dyDescent="0.45">
      <c r="A26" s="63" t="s">
        <v>40</v>
      </c>
      <c r="B26" s="64"/>
      <c r="F26" s="8"/>
      <c r="I26" s="8"/>
      <c r="J26" s="8"/>
    </row>
    <row r="27" spans="1:15" ht="15" customHeight="1" x14ac:dyDescent="0.3">
      <c r="A27" s="135" t="s">
        <v>41</v>
      </c>
      <c r="B27" s="136"/>
      <c r="C27" s="137"/>
      <c r="D27" s="65" t="s">
        <v>42</v>
      </c>
      <c r="E27" s="141" t="s">
        <v>43</v>
      </c>
      <c r="G27" s="66"/>
      <c r="I27" s="8"/>
      <c r="J27" s="8"/>
    </row>
    <row r="28" spans="1:15" ht="15" thickBot="1" x14ac:dyDescent="0.35">
      <c r="A28" s="138"/>
      <c r="B28" s="139"/>
      <c r="C28" s="140"/>
      <c r="D28" s="67" t="s">
        <v>44</v>
      </c>
      <c r="E28" s="142"/>
      <c r="G28" s="66"/>
      <c r="I28" s="8"/>
      <c r="J28" s="8"/>
    </row>
    <row r="29" spans="1:15" ht="165.75" customHeight="1" thickBot="1" x14ac:dyDescent="0.35">
      <c r="A29" s="180" t="s">
        <v>102</v>
      </c>
      <c r="B29" s="123"/>
      <c r="C29" s="68" t="s">
        <v>45</v>
      </c>
      <c r="D29" s="69">
        <v>20</v>
      </c>
      <c r="E29" s="79"/>
      <c r="G29" s="70"/>
    </row>
    <row r="30" spans="1:15" ht="42" customHeight="1" x14ac:dyDescent="0.3">
      <c r="A30" s="200" t="s">
        <v>103</v>
      </c>
      <c r="B30" s="125"/>
      <c r="C30" s="71" t="s">
        <v>46</v>
      </c>
      <c r="D30" s="147">
        <v>20</v>
      </c>
      <c r="E30" s="128"/>
    </row>
    <row r="31" spans="1:15" ht="114.6" customHeight="1" thickBot="1" x14ac:dyDescent="0.35">
      <c r="A31" s="126"/>
      <c r="B31" s="127"/>
      <c r="C31" s="72" t="s">
        <v>47</v>
      </c>
      <c r="D31" s="148"/>
      <c r="E31" s="129"/>
      <c r="F31" s="41"/>
      <c r="G31" s="70"/>
    </row>
    <row r="32" spans="1:15" ht="158.25" customHeight="1" thickBot="1" x14ac:dyDescent="0.35">
      <c r="A32" s="144" t="s">
        <v>104</v>
      </c>
      <c r="B32" s="145"/>
      <c r="C32" s="73" t="s">
        <v>48</v>
      </c>
      <c r="D32" s="74">
        <v>15</v>
      </c>
      <c r="E32" s="80"/>
      <c r="F32" s="41"/>
      <c r="G32" s="70"/>
    </row>
    <row r="33" spans="1:13" ht="105" customHeight="1" x14ac:dyDescent="0.3">
      <c r="A33" s="163" t="s">
        <v>105</v>
      </c>
      <c r="B33" s="146"/>
      <c r="C33" s="73" t="s">
        <v>49</v>
      </c>
      <c r="D33" s="74">
        <v>5</v>
      </c>
      <c r="E33" s="82"/>
      <c r="F33" s="41"/>
      <c r="G33" s="70"/>
    </row>
    <row r="34" spans="1:13" ht="18" customHeight="1" thickBot="1" x14ac:dyDescent="0.35">
      <c r="A34" s="54" t="s">
        <v>50</v>
      </c>
      <c r="B34" s="55"/>
      <c r="D34" s="81">
        <f>SUM(D29:D33)</f>
        <v>60</v>
      </c>
      <c r="E34" s="8"/>
      <c r="G34" s="9"/>
      <c r="H34" s="75" t="s">
        <v>51</v>
      </c>
      <c r="I34" s="8"/>
      <c r="J34" s="8"/>
      <c r="K34" s="75" t="s">
        <v>52</v>
      </c>
      <c r="L34" s="75"/>
      <c r="M34" s="75"/>
    </row>
    <row r="35" spans="1:13" ht="35.25" customHeight="1" x14ac:dyDescent="0.3">
      <c r="A35" s="76"/>
      <c r="B35" s="41"/>
      <c r="C35" s="41"/>
      <c r="D35" s="9"/>
      <c r="E35" s="8"/>
      <c r="G35" s="143"/>
      <c r="H35" s="143"/>
      <c r="I35" s="29"/>
      <c r="J35" s="143"/>
      <c r="K35" s="143"/>
      <c r="L35" s="77"/>
      <c r="M35" s="77"/>
    </row>
    <row r="36" spans="1:13" ht="35.25" customHeight="1" x14ac:dyDescent="0.3">
      <c r="A36" s="76"/>
      <c r="B36" s="41"/>
      <c r="C36" s="41"/>
      <c r="D36" s="9"/>
      <c r="E36" s="8"/>
      <c r="G36" s="143"/>
      <c r="H36" s="143"/>
      <c r="I36" s="29"/>
      <c r="J36" s="143"/>
      <c r="K36" s="143"/>
      <c r="L36" s="77"/>
      <c r="M36" s="77"/>
    </row>
    <row r="37" spans="1:13" ht="35.25" customHeight="1" x14ac:dyDescent="0.3">
      <c r="A37" s="76"/>
      <c r="B37" s="41"/>
      <c r="C37" s="41"/>
      <c r="D37" s="9"/>
      <c r="E37" s="8"/>
      <c r="G37" s="143"/>
      <c r="H37" s="143"/>
      <c r="I37" s="29"/>
      <c r="J37" s="143"/>
      <c r="K37" s="143"/>
      <c r="L37" s="77"/>
      <c r="M37" s="77"/>
    </row>
    <row r="38" spans="1:13" ht="35.25" customHeight="1" x14ac:dyDescent="0.3">
      <c r="A38" s="76"/>
      <c r="B38" s="41"/>
      <c r="C38" s="41"/>
      <c r="D38" s="9"/>
      <c r="E38" s="8"/>
      <c r="G38" s="143"/>
      <c r="H38" s="143"/>
      <c r="J38" s="143"/>
      <c r="K38" s="143"/>
      <c r="L38" s="77"/>
      <c r="M38" s="77"/>
    </row>
    <row r="39" spans="1:13" x14ac:dyDescent="0.3">
      <c r="A39" s="41"/>
      <c r="B39" s="41"/>
      <c r="C39" s="41"/>
    </row>
    <row r="40" spans="1:13" x14ac:dyDescent="0.3">
      <c r="A40" s="41"/>
      <c r="B40" s="41"/>
      <c r="C40" s="41"/>
    </row>
  </sheetData>
  <sheetProtection formatCells="0" formatColumns="0"/>
  <autoFilter ref="A20:O28" xr:uid="{00000000-0001-0000-0100-000000000000}"/>
  <sortState xmlns:xlrd2="http://schemas.microsoft.com/office/spreadsheetml/2017/richdata2" ref="A21:O21">
    <sortCondition ref="A21"/>
  </sortState>
  <mergeCells count="26">
    <mergeCell ref="J35:K38"/>
    <mergeCell ref="A32:B32"/>
    <mergeCell ref="A33:B33"/>
    <mergeCell ref="D30:D31"/>
    <mergeCell ref="G35:H38"/>
    <mergeCell ref="A29:B29"/>
    <mergeCell ref="A30:B31"/>
    <mergeCell ref="E30:E31"/>
    <mergeCell ref="B16:C16"/>
    <mergeCell ref="E16:N16"/>
    <mergeCell ref="B17:C17"/>
    <mergeCell ref="E17:N17"/>
    <mergeCell ref="A27:C28"/>
    <mergeCell ref="E27:E28"/>
    <mergeCell ref="B10:C10"/>
    <mergeCell ref="E10:N10"/>
    <mergeCell ref="B11:C11"/>
    <mergeCell ref="E11:N11"/>
    <mergeCell ref="B12:C12"/>
    <mergeCell ref="E12:N12"/>
    <mergeCell ref="B13:C13"/>
    <mergeCell ref="E13:N13"/>
    <mergeCell ref="B14:C14"/>
    <mergeCell ref="E14:N14"/>
    <mergeCell ref="B15:C15"/>
    <mergeCell ref="E15:N15"/>
  </mergeCells>
  <conditionalFormatting sqref="A21:B21 A22">
    <cfRule type="cellIs" dxfId="13" priority="4" stopIfTrue="1" operator="equal">
      <formula>0</formula>
    </cfRule>
  </conditionalFormatting>
  <conditionalFormatting sqref="J21">
    <cfRule type="cellIs" dxfId="12" priority="3" stopIfTrue="1" operator="equal">
      <formula>0</formula>
    </cfRule>
  </conditionalFormatting>
  <dataValidations disablePrompts="1" count="2">
    <dataValidation type="list" allowBlank="1" showInputMessage="1" showErrorMessage="1" sqref="E30:E31 E33" xr:uid="{6D734DE0-CED0-4D21-BF44-D3CEB94399BA}">
      <formula1>"SI,NO"</formula1>
    </dataValidation>
    <dataValidation type="decimal" allowBlank="1" showInputMessage="1" showErrorMessage="1" sqref="J21" xr:uid="{8C5AC98A-C9D2-423B-8B9C-411224A1C839}">
      <formula1>0</formula1>
      <formula2>E21</formula2>
    </dataValidation>
  </dataValidations>
  <printOptions horizontalCentered="1" verticalCentered="1"/>
  <pageMargins left="0.19685039370078741" right="0.19685039370078741" top="1.1811023622047245" bottom="0.35433070866141736" header="0" footer="0"/>
  <pageSetup paperSize="9" scale="42" fitToHeight="7" orientation="landscape" r:id="rId1"/>
  <headerFooter alignWithMargins="0">
    <oddHeader xml:space="preserve">&amp;L&amp;14&amp;G&amp;R
</oddHeader>
    <oddFooter>Página &amp;P&amp;R</oddFooter>
  </headerFooter>
  <rowBreaks count="1" manualBreakCount="1">
    <brk id="25" max="16383"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FE67E-BCDB-4008-B86A-BF09D579C9F6}">
  <sheetPr>
    <pageSetUpPr fitToPage="1"/>
  </sheetPr>
  <dimension ref="A1:O44"/>
  <sheetViews>
    <sheetView showGridLines="0" topLeftCell="A34" zoomScale="90" zoomScaleNormal="90" zoomScaleSheetLayoutView="100" workbookViewId="0">
      <selection activeCell="A36" sqref="A36:B36"/>
    </sheetView>
  </sheetViews>
  <sheetFormatPr baseColWidth="10" defaultColWidth="11.44140625" defaultRowHeight="14.4" x14ac:dyDescent="0.3"/>
  <cols>
    <col min="1" max="1" width="33.6640625" style="9" customWidth="1"/>
    <col min="2" max="2" width="62.33203125" style="9" customWidth="1"/>
    <col min="3" max="3" width="39.88671875" style="9" customWidth="1"/>
    <col min="4" max="4" width="22.33203125" style="8" customWidth="1"/>
    <col min="5" max="5" width="27.6640625" style="9" customWidth="1"/>
    <col min="6" max="6" width="17.88671875" style="9" customWidth="1"/>
    <col min="7" max="7" width="19.6640625" style="8" customWidth="1"/>
    <col min="8" max="8" width="20.109375" style="8" customWidth="1"/>
    <col min="9" max="9" width="16.44140625" style="3" bestFit="1" customWidth="1"/>
    <col min="10" max="10" width="14.33203125" style="3" customWidth="1"/>
    <col min="11" max="13" width="18.6640625" style="8" customWidth="1"/>
    <col min="14" max="14" width="19.6640625" style="8" customWidth="1"/>
    <col min="15" max="15" width="17" style="8" customWidth="1"/>
    <col min="16" max="16384" width="11.44140625" style="8"/>
  </cols>
  <sheetData>
    <row r="1" spans="1:14" ht="28.8" x14ac:dyDescent="0.55000000000000004">
      <c r="A1" s="6" t="s">
        <v>53</v>
      </c>
      <c r="B1" s="7"/>
      <c r="C1" s="7"/>
      <c r="D1" s="7"/>
      <c r="E1" s="7"/>
      <c r="F1" s="7"/>
      <c r="G1" s="7"/>
      <c r="H1" s="7"/>
      <c r="I1" s="7"/>
      <c r="J1" s="7"/>
    </row>
    <row r="2" spans="1:14" x14ac:dyDescent="0.3">
      <c r="D2" s="9"/>
      <c r="G2" s="9"/>
      <c r="H2" s="9"/>
      <c r="I2" s="9"/>
      <c r="J2" s="9"/>
    </row>
    <row r="3" spans="1:14" ht="21" x14ac:dyDescent="0.4">
      <c r="A3" s="78" t="s">
        <v>1</v>
      </c>
      <c r="B3" s="10"/>
      <c r="C3" s="10"/>
      <c r="D3" s="11"/>
      <c r="E3" s="11"/>
      <c r="F3" s="11"/>
      <c r="G3" s="1"/>
      <c r="H3" s="1"/>
      <c r="I3" s="11"/>
      <c r="J3" s="11"/>
      <c r="K3" s="37"/>
      <c r="L3" s="37"/>
      <c r="M3" s="37"/>
    </row>
    <row r="4" spans="1:14" ht="19.8" x14ac:dyDescent="0.4">
      <c r="A4" s="83" t="s">
        <v>2</v>
      </c>
      <c r="B4" s="10"/>
      <c r="C4" s="10"/>
      <c r="D4" s="11"/>
      <c r="E4" s="11"/>
      <c r="F4" s="11"/>
      <c r="G4" s="1"/>
      <c r="H4" s="1"/>
      <c r="I4" s="11"/>
      <c r="J4" s="11"/>
      <c r="K4" s="37"/>
      <c r="L4" s="37"/>
      <c r="M4" s="37"/>
    </row>
    <row r="5" spans="1:14" ht="21" x14ac:dyDescent="0.4">
      <c r="A5" s="30"/>
      <c r="B5" s="13"/>
      <c r="C5" s="13"/>
      <c r="D5" s="14"/>
      <c r="E5" s="14"/>
      <c r="F5" s="14"/>
      <c r="G5" s="2"/>
      <c r="H5" s="2"/>
      <c r="I5" s="14"/>
      <c r="J5" s="14"/>
    </row>
    <row r="6" spans="1:14" ht="21" x14ac:dyDescent="0.4">
      <c r="A6" s="30"/>
      <c r="B6" s="13"/>
      <c r="C6" s="13"/>
      <c r="D6" s="14"/>
      <c r="E6" s="14"/>
      <c r="F6" s="14"/>
      <c r="G6" s="2"/>
      <c r="H6" s="2"/>
      <c r="I6" s="14"/>
      <c r="J6" s="14"/>
    </row>
    <row r="7" spans="1:14" ht="21" x14ac:dyDescent="0.4">
      <c r="A7" s="15" t="s">
        <v>54</v>
      </c>
      <c r="B7" s="13"/>
      <c r="C7" s="13"/>
      <c r="D7" s="14"/>
      <c r="E7" s="14"/>
      <c r="F7" s="14"/>
      <c r="G7" s="2"/>
      <c r="H7" s="2"/>
      <c r="I7" s="14"/>
      <c r="J7" s="14"/>
    </row>
    <row r="8" spans="1:14" ht="21" x14ac:dyDescent="0.4">
      <c r="A8" s="12"/>
      <c r="B8" s="13"/>
      <c r="C8" s="13"/>
      <c r="D8" s="14"/>
      <c r="E8" s="14"/>
      <c r="F8" s="14"/>
      <c r="G8" s="2"/>
      <c r="H8" s="2"/>
      <c r="I8" s="14"/>
      <c r="J8" s="14"/>
    </row>
    <row r="9" spans="1:14" ht="21.6" thickBot="1" x14ac:dyDescent="0.45">
      <c r="A9" s="15" t="s">
        <v>4</v>
      </c>
      <c r="B9" s="16" t="s">
        <v>5</v>
      </c>
      <c r="C9" s="16"/>
      <c r="G9" s="3"/>
      <c r="H9" s="3"/>
      <c r="I9" s="8"/>
      <c r="J9" s="8"/>
    </row>
    <row r="10" spans="1:14" s="7" customFormat="1" x14ac:dyDescent="0.3">
      <c r="A10" s="17" t="s">
        <v>6</v>
      </c>
      <c r="B10" s="117"/>
      <c r="C10" s="118"/>
      <c r="D10" s="18" t="s">
        <v>7</v>
      </c>
      <c r="E10" s="119"/>
      <c r="F10" s="120"/>
      <c r="G10" s="120"/>
      <c r="H10" s="120"/>
      <c r="I10" s="120"/>
      <c r="J10" s="120"/>
      <c r="K10" s="120"/>
      <c r="L10" s="120"/>
      <c r="M10" s="120"/>
      <c r="N10" s="121"/>
    </row>
    <row r="11" spans="1:14" s="7" customFormat="1" x14ac:dyDescent="0.3">
      <c r="A11" s="19" t="s">
        <v>8</v>
      </c>
      <c r="B11" s="112"/>
      <c r="C11" s="113"/>
      <c r="D11" s="20" t="s">
        <v>9</v>
      </c>
      <c r="E11" s="114"/>
      <c r="F11" s="115"/>
      <c r="G11" s="115"/>
      <c r="H11" s="115"/>
      <c r="I11" s="115"/>
      <c r="J11" s="115"/>
      <c r="K11" s="115"/>
      <c r="L11" s="115"/>
      <c r="M11" s="115"/>
      <c r="N11" s="116"/>
    </row>
    <row r="12" spans="1:14" s="7" customFormat="1" x14ac:dyDescent="0.3">
      <c r="A12" s="19" t="s">
        <v>10</v>
      </c>
      <c r="B12" s="112"/>
      <c r="C12" s="113"/>
      <c r="D12" s="20"/>
      <c r="E12" s="114"/>
      <c r="F12" s="115"/>
      <c r="G12" s="115"/>
      <c r="H12" s="115"/>
      <c r="I12" s="115"/>
      <c r="J12" s="115"/>
      <c r="K12" s="115"/>
      <c r="L12" s="115"/>
      <c r="M12" s="115"/>
      <c r="N12" s="116"/>
    </row>
    <row r="13" spans="1:14" s="7" customFormat="1" x14ac:dyDescent="0.3">
      <c r="A13" s="19" t="s">
        <v>11</v>
      </c>
      <c r="B13" s="112"/>
      <c r="C13" s="113"/>
      <c r="D13" s="20" t="s">
        <v>12</v>
      </c>
      <c r="E13" s="114"/>
      <c r="F13" s="115"/>
      <c r="G13" s="115"/>
      <c r="H13" s="115"/>
      <c r="I13" s="115"/>
      <c r="J13" s="115"/>
      <c r="K13" s="115"/>
      <c r="L13" s="115"/>
      <c r="M13" s="115"/>
      <c r="N13" s="116"/>
    </row>
    <row r="14" spans="1:14" s="7" customFormat="1" x14ac:dyDescent="0.3">
      <c r="A14" s="19" t="s">
        <v>13</v>
      </c>
      <c r="B14" s="112"/>
      <c r="C14" s="113"/>
      <c r="D14" s="20" t="s">
        <v>14</v>
      </c>
      <c r="E14" s="114"/>
      <c r="F14" s="115"/>
      <c r="G14" s="115"/>
      <c r="H14" s="115"/>
      <c r="I14" s="115"/>
      <c r="J14" s="115"/>
      <c r="K14" s="115"/>
      <c r="L14" s="115"/>
      <c r="M14" s="115"/>
      <c r="N14" s="116"/>
    </row>
    <row r="15" spans="1:14" s="7" customFormat="1" x14ac:dyDescent="0.3">
      <c r="A15" s="19" t="s">
        <v>15</v>
      </c>
      <c r="B15" s="112"/>
      <c r="C15" s="113"/>
      <c r="D15" s="20" t="s">
        <v>16</v>
      </c>
      <c r="E15" s="114"/>
      <c r="F15" s="115"/>
      <c r="G15" s="115"/>
      <c r="H15" s="115"/>
      <c r="I15" s="115"/>
      <c r="J15" s="115"/>
      <c r="K15" s="115"/>
      <c r="L15" s="115"/>
      <c r="M15" s="115"/>
      <c r="N15" s="116"/>
    </row>
    <row r="16" spans="1:14" s="7" customFormat="1" x14ac:dyDescent="0.3">
      <c r="A16" s="19" t="s">
        <v>17</v>
      </c>
      <c r="B16" s="112"/>
      <c r="C16" s="113"/>
      <c r="D16" s="20"/>
      <c r="E16" s="114"/>
      <c r="F16" s="115"/>
      <c r="G16" s="115"/>
      <c r="H16" s="115"/>
      <c r="I16" s="115"/>
      <c r="J16" s="115"/>
      <c r="K16" s="115"/>
      <c r="L16" s="115"/>
      <c r="M16" s="115"/>
      <c r="N16" s="116"/>
    </row>
    <row r="17" spans="1:15" s="7" customFormat="1" ht="15" thickBot="1" x14ac:dyDescent="0.35">
      <c r="A17" s="21"/>
      <c r="B17" s="130"/>
      <c r="C17" s="131"/>
      <c r="D17" s="22" t="s">
        <v>18</v>
      </c>
      <c r="E17" s="132"/>
      <c r="F17" s="133"/>
      <c r="G17" s="133"/>
      <c r="H17" s="133"/>
      <c r="I17" s="133"/>
      <c r="J17" s="133"/>
      <c r="K17" s="133"/>
      <c r="L17" s="133"/>
      <c r="M17" s="133"/>
      <c r="N17" s="134"/>
    </row>
    <row r="18" spans="1:15" s="42" customFormat="1" x14ac:dyDescent="0.3">
      <c r="A18" s="38"/>
      <c r="B18" s="39"/>
      <c r="C18" s="39"/>
      <c r="D18" s="40"/>
      <c r="E18" s="41"/>
      <c r="F18" s="41"/>
      <c r="G18" s="41"/>
      <c r="H18" s="41"/>
      <c r="I18" s="41"/>
      <c r="J18" s="41"/>
      <c r="K18" s="41"/>
      <c r="L18" s="41"/>
      <c r="M18" s="41"/>
    </row>
    <row r="19" spans="1:15" ht="21.6" thickBot="1" x14ac:dyDescent="0.45">
      <c r="A19" s="43" t="s">
        <v>19</v>
      </c>
      <c r="F19" s="8"/>
      <c r="H19" s="44"/>
    </row>
    <row r="20" spans="1:15" s="44" customFormat="1" ht="43.8" thickBot="1" x14ac:dyDescent="0.35">
      <c r="A20" s="45" t="s">
        <v>20</v>
      </c>
      <c r="B20" s="46" t="s">
        <v>21</v>
      </c>
      <c r="C20" s="46" t="s">
        <v>22</v>
      </c>
      <c r="D20" s="46" t="s">
        <v>23</v>
      </c>
      <c r="E20" s="46" t="s">
        <v>24</v>
      </c>
      <c r="F20" s="46" t="s">
        <v>25</v>
      </c>
      <c r="G20" s="46" t="s">
        <v>26</v>
      </c>
      <c r="H20" s="46" t="s">
        <v>27</v>
      </c>
      <c r="I20" s="46" t="s">
        <v>28</v>
      </c>
      <c r="J20" s="46" t="s">
        <v>29</v>
      </c>
      <c r="K20" s="46" t="s">
        <v>30</v>
      </c>
      <c r="L20" s="46" t="s">
        <v>31</v>
      </c>
      <c r="M20" s="46" t="s">
        <v>32</v>
      </c>
      <c r="N20" s="46" t="s">
        <v>33</v>
      </c>
      <c r="O20" s="46" t="s">
        <v>34</v>
      </c>
    </row>
    <row r="21" spans="1:15" s="50" customFormat="1" x14ac:dyDescent="0.25">
      <c r="A21" s="47" t="s">
        <v>55</v>
      </c>
      <c r="B21" s="48" t="s">
        <v>56</v>
      </c>
      <c r="C21" s="49">
        <v>16238</v>
      </c>
      <c r="D21" s="49">
        <f t="shared" ref="D21" si="0">C21*3</f>
        <v>48714</v>
      </c>
      <c r="E21" s="31">
        <v>1.1499999999999999</v>
      </c>
      <c r="F21" s="32">
        <f t="shared" ref="F21" si="1">C21*E21</f>
        <v>18673.699999999997</v>
      </c>
      <c r="G21" s="32">
        <f t="shared" ref="G21" si="2">F21+F21*K21</f>
        <v>22595.176999999996</v>
      </c>
      <c r="H21" s="23">
        <f t="shared" ref="H21" si="3">C21*E21*3</f>
        <v>56021.099999999991</v>
      </c>
      <c r="I21" s="23">
        <f t="shared" ref="I21" si="4">H21+H21*K21</f>
        <v>67785.530999999988</v>
      </c>
      <c r="J21" s="24"/>
      <c r="K21" s="33">
        <v>0.21</v>
      </c>
      <c r="L21" s="34">
        <f t="shared" ref="L21" si="5">J21*C21</f>
        <v>0</v>
      </c>
      <c r="M21" s="34">
        <f t="shared" ref="M21" si="6">L21+L21*K21</f>
        <v>0</v>
      </c>
      <c r="N21" s="35">
        <f t="shared" ref="N21" si="7">J21*C21*3</f>
        <v>0</v>
      </c>
      <c r="O21" s="36">
        <f t="shared" ref="O21" si="8">N21+N21*K21</f>
        <v>0</v>
      </c>
    </row>
    <row r="22" spans="1:15" ht="15" thickBot="1" x14ac:dyDescent="0.35">
      <c r="A22" s="51" t="s">
        <v>37</v>
      </c>
      <c r="B22" s="52"/>
      <c r="C22" s="53">
        <f>SUM(C21:C21)</f>
        <v>16238</v>
      </c>
      <c r="D22" s="53">
        <f>SUM(D21:D21)</f>
        <v>48714</v>
      </c>
      <c r="E22" s="25"/>
      <c r="F22" s="26">
        <f>SUM(F21:F21)</f>
        <v>18673.699999999997</v>
      </c>
      <c r="G22" s="26">
        <f>SUM(G21:G21)</f>
        <v>22595.176999999996</v>
      </c>
      <c r="H22" s="26">
        <f>SUM(H21:H21)</f>
        <v>56021.099999999991</v>
      </c>
      <c r="I22" s="26">
        <f>SUM(I21:I21)</f>
        <v>67785.530999999988</v>
      </c>
      <c r="J22" s="27"/>
      <c r="K22" s="28"/>
      <c r="L22" s="26">
        <f>SUM(L21:L21)</f>
        <v>0</v>
      </c>
      <c r="M22" s="26">
        <f>SUM(M21:M21)</f>
        <v>0</v>
      </c>
      <c r="N22" s="26">
        <f>SUM(N21:N21)</f>
        <v>0</v>
      </c>
      <c r="O22" s="26">
        <f>SUM(O21:O21)</f>
        <v>0</v>
      </c>
    </row>
    <row r="23" spans="1:15" x14ac:dyDescent="0.3">
      <c r="A23" s="54" t="s">
        <v>38</v>
      </c>
      <c r="B23" s="54"/>
      <c r="C23" s="55"/>
      <c r="D23" s="56"/>
      <c r="E23" s="56"/>
      <c r="F23" s="56"/>
      <c r="G23" s="56"/>
      <c r="H23" s="56"/>
      <c r="I23" s="56"/>
      <c r="J23" s="56"/>
      <c r="K23" s="56"/>
      <c r="L23" s="56"/>
      <c r="M23" s="56"/>
      <c r="N23" s="39"/>
      <c r="O23" s="39"/>
    </row>
    <row r="24" spans="1:15" s="44" customFormat="1" x14ac:dyDescent="0.3">
      <c r="A24" s="57" t="s">
        <v>39</v>
      </c>
      <c r="B24" s="58"/>
      <c r="C24" s="59"/>
      <c r="D24" s="58"/>
      <c r="E24" s="59"/>
      <c r="F24" s="59"/>
      <c r="G24" s="59"/>
      <c r="H24" s="4"/>
      <c r="I24" s="4"/>
      <c r="J24" s="59"/>
      <c r="K24" s="59"/>
      <c r="L24" s="59"/>
      <c r="M24" s="59"/>
      <c r="N24" s="60"/>
      <c r="O24" s="60"/>
    </row>
    <row r="25" spans="1:15" s="44" customFormat="1" x14ac:dyDescent="0.3">
      <c r="A25" s="61"/>
      <c r="B25" s="62"/>
      <c r="C25" s="62"/>
      <c r="E25" s="62"/>
      <c r="I25" s="5"/>
      <c r="J25" s="5"/>
    </row>
    <row r="26" spans="1:15" ht="21.6" thickBot="1" x14ac:dyDescent="0.45">
      <c r="A26" s="63" t="s">
        <v>40</v>
      </c>
      <c r="B26" s="64"/>
      <c r="F26" s="8"/>
      <c r="I26" s="8"/>
      <c r="J26" s="8"/>
    </row>
    <row r="27" spans="1:15" ht="15" customHeight="1" x14ac:dyDescent="0.3">
      <c r="A27" s="135" t="s">
        <v>41</v>
      </c>
      <c r="B27" s="136"/>
      <c r="C27" s="137"/>
      <c r="D27" s="65" t="s">
        <v>42</v>
      </c>
      <c r="E27" s="141" t="s">
        <v>43</v>
      </c>
      <c r="G27" s="66"/>
      <c r="I27" s="8"/>
      <c r="J27" s="8"/>
    </row>
    <row r="28" spans="1:15" ht="15" thickBot="1" x14ac:dyDescent="0.35">
      <c r="A28" s="138"/>
      <c r="B28" s="139"/>
      <c r="C28" s="140"/>
      <c r="D28" s="67" t="s">
        <v>44</v>
      </c>
      <c r="E28" s="142"/>
      <c r="G28" s="66"/>
      <c r="I28" s="8"/>
      <c r="J28" s="8"/>
    </row>
    <row r="29" spans="1:15" ht="183.75" customHeight="1" thickBot="1" x14ac:dyDescent="0.35">
      <c r="A29" s="122" t="s">
        <v>106</v>
      </c>
      <c r="B29" s="123"/>
      <c r="C29" s="68" t="s">
        <v>57</v>
      </c>
      <c r="D29" s="69">
        <v>20</v>
      </c>
      <c r="E29" s="84"/>
      <c r="G29" s="70"/>
    </row>
    <row r="30" spans="1:15" ht="76.5" customHeight="1" x14ac:dyDescent="0.3">
      <c r="A30" s="124" t="s">
        <v>107</v>
      </c>
      <c r="B30" s="125"/>
      <c r="C30" s="149" t="s">
        <v>58</v>
      </c>
      <c r="D30" s="147">
        <v>20</v>
      </c>
      <c r="E30" s="128"/>
    </row>
    <row r="31" spans="1:15" ht="95.4" customHeight="1" thickBot="1" x14ac:dyDescent="0.35">
      <c r="A31" s="126"/>
      <c r="B31" s="127"/>
      <c r="C31" s="150"/>
      <c r="D31" s="148"/>
      <c r="E31" s="129"/>
      <c r="F31" s="41"/>
      <c r="G31" s="70"/>
    </row>
    <row r="32" spans="1:15" ht="120.6" customHeight="1" thickBot="1" x14ac:dyDescent="0.35">
      <c r="A32" s="164" t="s">
        <v>108</v>
      </c>
      <c r="B32" s="145"/>
      <c r="C32" s="73" t="s">
        <v>59</v>
      </c>
      <c r="D32" s="74">
        <v>5</v>
      </c>
      <c r="E32" s="82"/>
      <c r="F32" s="41"/>
      <c r="G32" s="70"/>
    </row>
    <row r="33" spans="1:13" s="39" customFormat="1" ht="85.5" customHeight="1" x14ac:dyDescent="0.3">
      <c r="A33" s="151" t="s">
        <v>109</v>
      </c>
      <c r="B33" s="152"/>
      <c r="C33" s="155" t="s">
        <v>60</v>
      </c>
      <c r="D33" s="157">
        <v>5</v>
      </c>
      <c r="E33" s="159"/>
      <c r="F33" s="41"/>
      <c r="G33" s="70"/>
      <c r="H33" s="8"/>
      <c r="I33" s="85"/>
      <c r="J33" s="85"/>
    </row>
    <row r="34" spans="1:13" s="39" customFormat="1" ht="85.5" customHeight="1" thickBot="1" x14ac:dyDescent="0.35">
      <c r="A34" s="153"/>
      <c r="B34" s="154"/>
      <c r="C34" s="156"/>
      <c r="D34" s="158"/>
      <c r="E34" s="160"/>
      <c r="F34" s="41"/>
      <c r="I34" s="85"/>
      <c r="J34" s="85"/>
    </row>
    <row r="35" spans="1:13" ht="160.5" customHeight="1" thickBot="1" x14ac:dyDescent="0.35">
      <c r="A35" s="161" t="s">
        <v>110</v>
      </c>
      <c r="B35" s="162"/>
      <c r="C35" s="86" t="s">
        <v>61</v>
      </c>
      <c r="D35" s="87">
        <v>5</v>
      </c>
      <c r="E35" s="80"/>
      <c r="G35" s="70"/>
    </row>
    <row r="36" spans="1:13" ht="90" customHeight="1" thickBot="1" x14ac:dyDescent="0.35">
      <c r="A36" s="163" t="s">
        <v>111</v>
      </c>
      <c r="B36" s="146"/>
      <c r="C36" s="73" t="s">
        <v>49</v>
      </c>
      <c r="D36" s="74">
        <v>5</v>
      </c>
      <c r="E36" s="82"/>
      <c r="G36" s="70"/>
    </row>
    <row r="37" spans="1:13" ht="15" customHeight="1" x14ac:dyDescent="0.3">
      <c r="A37" s="54" t="s">
        <v>50</v>
      </c>
      <c r="B37" s="55"/>
      <c r="C37" s="55"/>
      <c r="D37" s="62">
        <f>SUM(D29:D36)</f>
        <v>60</v>
      </c>
      <c r="E37" s="8"/>
      <c r="G37" s="66"/>
      <c r="I37" s="8"/>
      <c r="J37" s="8"/>
    </row>
    <row r="38" spans="1:13" ht="35.25" customHeight="1" x14ac:dyDescent="0.3">
      <c r="D38" s="9"/>
      <c r="E38" s="8"/>
      <c r="G38" s="9"/>
      <c r="H38" s="75" t="s">
        <v>51</v>
      </c>
      <c r="I38" s="8"/>
      <c r="J38" s="8"/>
      <c r="K38" s="75" t="s">
        <v>52</v>
      </c>
      <c r="L38" s="75"/>
      <c r="M38" s="75"/>
    </row>
    <row r="39" spans="1:13" ht="35.25" customHeight="1" x14ac:dyDescent="0.3">
      <c r="A39" s="76"/>
      <c r="B39" s="41"/>
      <c r="C39" s="41"/>
      <c r="D39" s="9"/>
      <c r="E39" s="8"/>
      <c r="G39" s="143"/>
      <c r="H39" s="143"/>
      <c r="I39" s="29"/>
      <c r="J39" s="143"/>
      <c r="K39" s="143"/>
      <c r="L39" s="77"/>
      <c r="M39" s="77"/>
    </row>
    <row r="40" spans="1:13" ht="35.25" customHeight="1" x14ac:dyDescent="0.3">
      <c r="A40" s="76"/>
      <c r="B40" s="41"/>
      <c r="C40" s="41"/>
      <c r="D40" s="9"/>
      <c r="E40" s="8"/>
      <c r="G40" s="143"/>
      <c r="H40" s="143"/>
      <c r="I40" s="29"/>
      <c r="J40" s="143"/>
      <c r="K40" s="143"/>
      <c r="L40" s="77"/>
      <c r="M40" s="77"/>
    </row>
    <row r="41" spans="1:13" ht="35.25" customHeight="1" x14ac:dyDescent="0.3">
      <c r="A41" s="76"/>
      <c r="B41" s="41"/>
      <c r="C41" s="41"/>
      <c r="D41" s="9"/>
      <c r="E41" s="8"/>
      <c r="G41" s="143"/>
      <c r="H41" s="143"/>
      <c r="I41" s="29"/>
      <c r="J41" s="143"/>
      <c r="K41" s="143"/>
      <c r="L41" s="77"/>
      <c r="M41" s="77"/>
    </row>
    <row r="42" spans="1:13" ht="35.25" customHeight="1" x14ac:dyDescent="0.3">
      <c r="A42" s="76"/>
      <c r="B42" s="41"/>
      <c r="C42" s="41"/>
      <c r="D42" s="9"/>
      <c r="E42" s="8"/>
      <c r="G42" s="143"/>
      <c r="H42" s="143"/>
      <c r="J42" s="143"/>
      <c r="K42" s="143"/>
      <c r="L42" s="77"/>
      <c r="M42" s="77"/>
    </row>
    <row r="43" spans="1:13" x14ac:dyDescent="0.3">
      <c r="A43" s="41"/>
      <c r="B43" s="41"/>
      <c r="C43" s="41"/>
    </row>
    <row r="44" spans="1:13" x14ac:dyDescent="0.3">
      <c r="A44" s="41"/>
      <c r="B44" s="41"/>
      <c r="C44" s="41"/>
    </row>
  </sheetData>
  <sheetProtection formatCells="0" formatColumns="0"/>
  <autoFilter ref="A20:O28" xr:uid="{00000000-0001-0000-0100-000000000000}"/>
  <mergeCells count="32">
    <mergeCell ref="G39:H42"/>
    <mergeCell ref="J39:K42"/>
    <mergeCell ref="A33:B34"/>
    <mergeCell ref="C33:C34"/>
    <mergeCell ref="D33:D34"/>
    <mergeCell ref="E33:E34"/>
    <mergeCell ref="A35:B35"/>
    <mergeCell ref="A36:B36"/>
    <mergeCell ref="A32:B32"/>
    <mergeCell ref="B16:C16"/>
    <mergeCell ref="E16:N16"/>
    <mergeCell ref="B17:C17"/>
    <mergeCell ref="E17:N17"/>
    <mergeCell ref="A27:C28"/>
    <mergeCell ref="E27:E28"/>
    <mergeCell ref="A29:B29"/>
    <mergeCell ref="A30:B31"/>
    <mergeCell ref="C30:C31"/>
    <mergeCell ref="D30:D31"/>
    <mergeCell ref="E30:E31"/>
    <mergeCell ref="B13:C13"/>
    <mergeCell ref="E13:N13"/>
    <mergeCell ref="B14:C14"/>
    <mergeCell ref="E14:N14"/>
    <mergeCell ref="B15:C15"/>
    <mergeCell ref="E15:N15"/>
    <mergeCell ref="B10:C10"/>
    <mergeCell ref="E10:N10"/>
    <mergeCell ref="B11:C11"/>
    <mergeCell ref="E11:N11"/>
    <mergeCell ref="B12:C12"/>
    <mergeCell ref="E12:N12"/>
  </mergeCells>
  <conditionalFormatting sqref="A21:B21 A22">
    <cfRule type="cellIs" dxfId="11" priority="2" stopIfTrue="1" operator="equal">
      <formula>0</formula>
    </cfRule>
  </conditionalFormatting>
  <conditionalFormatting sqref="J21">
    <cfRule type="cellIs" dxfId="10" priority="1" stopIfTrue="1" operator="equal">
      <formula>0</formula>
    </cfRule>
  </conditionalFormatting>
  <dataValidations count="3">
    <dataValidation type="list" allowBlank="1" showInputMessage="1" showErrorMessage="1" sqref="E30:E31" xr:uid="{C7AB7BCF-F712-460E-AC18-7D3E4C593620}">
      <formula1>"Automàtic complet, Semiautomàtic, Manual"</formula1>
    </dataValidation>
    <dataValidation type="decimal" allowBlank="1" showInputMessage="1" showErrorMessage="1" sqref="J21" xr:uid="{64831DCA-4D6B-4B30-A4E6-ED959796C5C5}">
      <formula1>0</formula1>
      <formula2>E21</formula2>
    </dataValidation>
    <dataValidation type="list" allowBlank="1" showInputMessage="1" showErrorMessage="1" sqref="E32 E36" xr:uid="{A42D2CF2-DB88-4901-B81C-9A6F12D90B1E}">
      <formula1>"SI,NO"</formula1>
    </dataValidation>
  </dataValidations>
  <printOptions horizontalCentered="1" verticalCentered="1"/>
  <pageMargins left="0.19685039370078741" right="0.19685039370078741" top="1.1811023622047245" bottom="0.35433070866141736" header="0" footer="0"/>
  <pageSetup paperSize="9" scale="42" fitToHeight="7" orientation="landscape" r:id="rId1"/>
  <headerFooter alignWithMargins="0">
    <oddHeader xml:space="preserve">&amp;L&amp;14&amp;G&amp;R
</oddHeader>
    <oddFooter>Página &amp;P&amp;R</oddFooter>
  </headerFooter>
  <rowBreaks count="1" manualBreakCount="1">
    <brk id="25" max="16383"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37FDE9-52FA-4E06-BA87-B968AA8E78F7}">
  <sheetPr>
    <pageSetUpPr fitToPage="1"/>
  </sheetPr>
  <dimension ref="A1:O45"/>
  <sheetViews>
    <sheetView showGridLines="0" topLeftCell="A35" zoomScale="90" zoomScaleNormal="90" zoomScaleSheetLayoutView="100" workbookViewId="0">
      <selection activeCell="D35" sqref="D35"/>
    </sheetView>
  </sheetViews>
  <sheetFormatPr baseColWidth="10" defaultColWidth="11.44140625" defaultRowHeight="14.4" x14ac:dyDescent="0.3"/>
  <cols>
    <col min="1" max="1" width="33.6640625" style="9" customWidth="1"/>
    <col min="2" max="2" width="62.33203125" style="9" customWidth="1"/>
    <col min="3" max="3" width="24.44140625" style="9" customWidth="1"/>
    <col min="4" max="4" width="22.33203125" style="8" customWidth="1"/>
    <col min="5" max="5" width="27.6640625" style="9" customWidth="1"/>
    <col min="6" max="6" width="17.88671875" style="9" customWidth="1"/>
    <col min="7" max="7" width="19.6640625" style="8" customWidth="1"/>
    <col min="8" max="8" width="20.109375" style="8" customWidth="1"/>
    <col min="9" max="9" width="16.44140625" style="3" bestFit="1" customWidth="1"/>
    <col min="10" max="10" width="14.33203125" style="3" customWidth="1"/>
    <col min="11" max="13" width="18.6640625" style="8" customWidth="1"/>
    <col min="14" max="14" width="19.6640625" style="8" customWidth="1"/>
    <col min="15" max="15" width="17" style="8" customWidth="1"/>
    <col min="16" max="16384" width="11.44140625" style="8"/>
  </cols>
  <sheetData>
    <row r="1" spans="1:14" ht="28.8" x14ac:dyDescent="0.55000000000000004">
      <c r="A1" s="6" t="s">
        <v>0</v>
      </c>
      <c r="B1" s="7"/>
      <c r="C1" s="7"/>
      <c r="D1" s="7"/>
      <c r="E1" s="7"/>
      <c r="F1" s="7"/>
      <c r="G1" s="7"/>
      <c r="H1" s="7"/>
      <c r="I1" s="7"/>
      <c r="J1" s="7"/>
    </row>
    <row r="2" spans="1:14" x14ac:dyDescent="0.3">
      <c r="D2" s="9"/>
      <c r="G2" s="9"/>
      <c r="H2" s="9"/>
      <c r="I2" s="9"/>
      <c r="J2" s="9"/>
    </row>
    <row r="3" spans="1:14" ht="21" x14ac:dyDescent="0.4">
      <c r="A3" s="78" t="s">
        <v>1</v>
      </c>
      <c r="B3" s="10"/>
      <c r="C3" s="10"/>
      <c r="D3" s="11"/>
      <c r="E3" s="11"/>
      <c r="F3" s="11"/>
      <c r="G3" s="1"/>
      <c r="H3" s="1"/>
      <c r="I3" s="11"/>
      <c r="J3" s="11"/>
      <c r="K3" s="37"/>
      <c r="L3" s="37"/>
      <c r="M3" s="37"/>
    </row>
    <row r="4" spans="1:14" ht="19.8" x14ac:dyDescent="0.4">
      <c r="A4" s="30" t="s">
        <v>2</v>
      </c>
      <c r="B4" s="10"/>
      <c r="C4" s="10"/>
      <c r="D4" s="11"/>
      <c r="E4" s="11"/>
      <c r="F4" s="11"/>
      <c r="G4" s="1"/>
      <c r="H4" s="1"/>
      <c r="I4" s="11"/>
      <c r="J4" s="11"/>
      <c r="K4" s="37"/>
      <c r="L4" s="37"/>
      <c r="M4" s="37"/>
    </row>
    <row r="5" spans="1:14" ht="21" x14ac:dyDescent="0.4">
      <c r="A5" s="30"/>
      <c r="B5" s="13"/>
      <c r="C5" s="13"/>
      <c r="D5" s="14"/>
      <c r="E5" s="14"/>
      <c r="F5" s="14"/>
      <c r="G5" s="2"/>
      <c r="H5" s="2"/>
      <c r="I5" s="14"/>
      <c r="J5" s="14"/>
    </row>
    <row r="6" spans="1:14" ht="21" x14ac:dyDescent="0.4">
      <c r="A6" s="30"/>
      <c r="B6" s="13"/>
      <c r="C6" s="13"/>
      <c r="D6" s="14"/>
      <c r="E6" s="14"/>
      <c r="F6" s="14"/>
      <c r="G6" s="2"/>
      <c r="H6" s="2"/>
      <c r="I6" s="14"/>
      <c r="J6" s="14"/>
    </row>
    <row r="7" spans="1:14" ht="21" x14ac:dyDescent="0.4">
      <c r="A7" s="15" t="s">
        <v>62</v>
      </c>
      <c r="B7" s="13"/>
      <c r="C7" s="13"/>
      <c r="D7" s="14"/>
      <c r="E7" s="14"/>
      <c r="F7" s="14"/>
      <c r="G7" s="2"/>
      <c r="H7" s="2"/>
      <c r="I7" s="14"/>
      <c r="J7" s="14"/>
    </row>
    <row r="8" spans="1:14" ht="21" x14ac:dyDescent="0.4">
      <c r="A8" s="12"/>
      <c r="B8" s="13"/>
      <c r="C8" s="13"/>
      <c r="D8" s="14"/>
      <c r="E8" s="14"/>
      <c r="F8" s="14"/>
      <c r="G8" s="2"/>
      <c r="H8" s="2"/>
      <c r="I8" s="14"/>
      <c r="J8" s="14"/>
    </row>
    <row r="9" spans="1:14" ht="21.6" thickBot="1" x14ac:dyDescent="0.45">
      <c r="A9" s="15" t="s">
        <v>4</v>
      </c>
      <c r="B9" s="16" t="s">
        <v>5</v>
      </c>
      <c r="C9" s="16"/>
      <c r="G9" s="3"/>
      <c r="H9" s="3"/>
      <c r="I9" s="8"/>
      <c r="J9" s="8"/>
    </row>
    <row r="10" spans="1:14" s="7" customFormat="1" x14ac:dyDescent="0.3">
      <c r="A10" s="17" t="s">
        <v>6</v>
      </c>
      <c r="B10" s="117"/>
      <c r="C10" s="118"/>
      <c r="D10" s="18" t="s">
        <v>7</v>
      </c>
      <c r="E10" s="119"/>
      <c r="F10" s="120"/>
      <c r="G10" s="120"/>
      <c r="H10" s="120"/>
      <c r="I10" s="120"/>
      <c r="J10" s="120"/>
      <c r="K10" s="120"/>
      <c r="L10" s="120"/>
      <c r="M10" s="120"/>
      <c r="N10" s="121"/>
    </row>
    <row r="11" spans="1:14" s="7" customFormat="1" x14ac:dyDescent="0.3">
      <c r="A11" s="19" t="s">
        <v>8</v>
      </c>
      <c r="B11" s="112"/>
      <c r="C11" s="113"/>
      <c r="D11" s="20" t="s">
        <v>9</v>
      </c>
      <c r="E11" s="114"/>
      <c r="F11" s="115"/>
      <c r="G11" s="115"/>
      <c r="H11" s="115"/>
      <c r="I11" s="115"/>
      <c r="J11" s="115"/>
      <c r="K11" s="115"/>
      <c r="L11" s="115"/>
      <c r="M11" s="115"/>
      <c r="N11" s="116"/>
    </row>
    <row r="12" spans="1:14" s="7" customFormat="1" x14ac:dyDescent="0.3">
      <c r="A12" s="19" t="s">
        <v>10</v>
      </c>
      <c r="B12" s="112"/>
      <c r="C12" s="113"/>
      <c r="D12" s="20"/>
      <c r="E12" s="114"/>
      <c r="F12" s="115"/>
      <c r="G12" s="115"/>
      <c r="H12" s="115"/>
      <c r="I12" s="115"/>
      <c r="J12" s="115"/>
      <c r="K12" s="115"/>
      <c r="L12" s="115"/>
      <c r="M12" s="115"/>
      <c r="N12" s="116"/>
    </row>
    <row r="13" spans="1:14" s="7" customFormat="1" x14ac:dyDescent="0.3">
      <c r="A13" s="19" t="s">
        <v>11</v>
      </c>
      <c r="B13" s="112"/>
      <c r="C13" s="113"/>
      <c r="D13" s="20" t="s">
        <v>12</v>
      </c>
      <c r="E13" s="114"/>
      <c r="F13" s="115"/>
      <c r="G13" s="115"/>
      <c r="H13" s="115"/>
      <c r="I13" s="115"/>
      <c r="J13" s="115"/>
      <c r="K13" s="115"/>
      <c r="L13" s="115"/>
      <c r="M13" s="115"/>
      <c r="N13" s="116"/>
    </row>
    <row r="14" spans="1:14" s="7" customFormat="1" x14ac:dyDescent="0.3">
      <c r="A14" s="19" t="s">
        <v>13</v>
      </c>
      <c r="B14" s="112"/>
      <c r="C14" s="113"/>
      <c r="D14" s="20" t="s">
        <v>14</v>
      </c>
      <c r="E14" s="114"/>
      <c r="F14" s="115"/>
      <c r="G14" s="115"/>
      <c r="H14" s="115"/>
      <c r="I14" s="115"/>
      <c r="J14" s="115"/>
      <c r="K14" s="115"/>
      <c r="L14" s="115"/>
      <c r="M14" s="115"/>
      <c r="N14" s="116"/>
    </row>
    <row r="15" spans="1:14" s="7" customFormat="1" x14ac:dyDescent="0.3">
      <c r="A15" s="19" t="s">
        <v>15</v>
      </c>
      <c r="B15" s="112"/>
      <c r="C15" s="113"/>
      <c r="D15" s="20" t="s">
        <v>16</v>
      </c>
      <c r="E15" s="114"/>
      <c r="F15" s="115"/>
      <c r="G15" s="115"/>
      <c r="H15" s="115"/>
      <c r="I15" s="115"/>
      <c r="J15" s="115"/>
      <c r="K15" s="115"/>
      <c r="L15" s="115"/>
      <c r="M15" s="115"/>
      <c r="N15" s="116"/>
    </row>
    <row r="16" spans="1:14" s="7" customFormat="1" x14ac:dyDescent="0.3">
      <c r="A16" s="19" t="s">
        <v>17</v>
      </c>
      <c r="B16" s="112"/>
      <c r="C16" s="113"/>
      <c r="D16" s="20"/>
      <c r="E16" s="114"/>
      <c r="F16" s="115"/>
      <c r="G16" s="115"/>
      <c r="H16" s="115"/>
      <c r="I16" s="115"/>
      <c r="J16" s="115"/>
      <c r="K16" s="115"/>
      <c r="L16" s="115"/>
      <c r="M16" s="115"/>
      <c r="N16" s="116"/>
    </row>
    <row r="17" spans="1:15" s="7" customFormat="1" ht="15" thickBot="1" x14ac:dyDescent="0.35">
      <c r="A17" s="21"/>
      <c r="B17" s="130"/>
      <c r="C17" s="131"/>
      <c r="D17" s="22" t="s">
        <v>18</v>
      </c>
      <c r="E17" s="132"/>
      <c r="F17" s="133"/>
      <c r="G17" s="133"/>
      <c r="H17" s="133"/>
      <c r="I17" s="133"/>
      <c r="J17" s="133"/>
      <c r="K17" s="133"/>
      <c r="L17" s="133"/>
      <c r="M17" s="133"/>
      <c r="N17" s="134"/>
    </row>
    <row r="18" spans="1:15" s="42" customFormat="1" x14ac:dyDescent="0.3">
      <c r="A18" s="38"/>
      <c r="B18" s="39"/>
      <c r="C18" s="39"/>
      <c r="D18" s="40"/>
      <c r="E18" s="41"/>
      <c r="F18" s="41"/>
      <c r="G18" s="41"/>
      <c r="H18" s="41"/>
      <c r="I18" s="41"/>
      <c r="J18" s="41"/>
      <c r="K18" s="41"/>
      <c r="L18" s="41"/>
      <c r="M18" s="41"/>
    </row>
    <row r="19" spans="1:15" ht="21.6" thickBot="1" x14ac:dyDescent="0.45">
      <c r="A19" s="43" t="s">
        <v>19</v>
      </c>
      <c r="F19" s="8"/>
      <c r="H19" s="44"/>
    </row>
    <row r="20" spans="1:15" s="44" customFormat="1" ht="43.8" thickBot="1" x14ac:dyDescent="0.35">
      <c r="A20" s="45" t="s">
        <v>20</v>
      </c>
      <c r="B20" s="46" t="s">
        <v>21</v>
      </c>
      <c r="C20" s="46" t="s">
        <v>22</v>
      </c>
      <c r="D20" s="46" t="s">
        <v>23</v>
      </c>
      <c r="E20" s="46" t="s">
        <v>24</v>
      </c>
      <c r="F20" s="46" t="s">
        <v>25</v>
      </c>
      <c r="G20" s="46" t="s">
        <v>26</v>
      </c>
      <c r="H20" s="46" t="s">
        <v>27</v>
      </c>
      <c r="I20" s="46" t="s">
        <v>28</v>
      </c>
      <c r="J20" s="46" t="s">
        <v>29</v>
      </c>
      <c r="K20" s="46" t="s">
        <v>30</v>
      </c>
      <c r="L20" s="46" t="s">
        <v>31</v>
      </c>
      <c r="M20" s="46" t="s">
        <v>32</v>
      </c>
      <c r="N20" s="46" t="s">
        <v>33</v>
      </c>
      <c r="O20" s="46" t="s">
        <v>34</v>
      </c>
    </row>
    <row r="21" spans="1:15" s="50" customFormat="1" x14ac:dyDescent="0.25">
      <c r="A21" s="47" t="s">
        <v>63</v>
      </c>
      <c r="B21" s="48" t="s">
        <v>64</v>
      </c>
      <c r="C21" s="49">
        <v>14400</v>
      </c>
      <c r="D21" s="49">
        <f t="shared" ref="D21" si="0">C21*3</f>
        <v>43200</v>
      </c>
      <c r="E21" s="31">
        <v>1.1100000000000001</v>
      </c>
      <c r="F21" s="32">
        <f>C21*E21</f>
        <v>15984.000000000002</v>
      </c>
      <c r="G21" s="32">
        <f t="shared" ref="G21" si="1">F21+F21*K21</f>
        <v>19340.640000000003</v>
      </c>
      <c r="H21" s="23">
        <f t="shared" ref="H21" si="2">C21*E21*3</f>
        <v>47952.000000000007</v>
      </c>
      <c r="I21" s="23">
        <f t="shared" ref="I21" si="3">H21+H21*K21</f>
        <v>58021.920000000013</v>
      </c>
      <c r="J21" s="24"/>
      <c r="K21" s="33">
        <v>0.21</v>
      </c>
      <c r="L21" s="34">
        <f t="shared" ref="L21" si="4">J21*C21</f>
        <v>0</v>
      </c>
      <c r="M21" s="34">
        <f t="shared" ref="M21" si="5">L21+L21*K21</f>
        <v>0</v>
      </c>
      <c r="N21" s="35">
        <f t="shared" ref="N21" si="6">J21*C21*3</f>
        <v>0</v>
      </c>
      <c r="O21" s="36">
        <f t="shared" ref="O21" si="7">N21+N21*K21</f>
        <v>0</v>
      </c>
    </row>
    <row r="22" spans="1:15" ht="15" thickBot="1" x14ac:dyDescent="0.35">
      <c r="A22" s="51" t="s">
        <v>37</v>
      </c>
      <c r="B22" s="52"/>
      <c r="C22" s="53">
        <f>SUM(C21:C21)</f>
        <v>14400</v>
      </c>
      <c r="D22" s="53">
        <f>SUM(D21:D21)</f>
        <v>43200</v>
      </c>
      <c r="E22" s="25"/>
      <c r="F22" s="26">
        <f>SUM(F21:F21)</f>
        <v>15984.000000000002</v>
      </c>
      <c r="G22" s="26">
        <f>SUM(G21:G21)</f>
        <v>19340.640000000003</v>
      </c>
      <c r="H22" s="26">
        <f>SUM(H21:H21)</f>
        <v>47952.000000000007</v>
      </c>
      <c r="I22" s="26">
        <f>SUM(I21:I21)</f>
        <v>58021.920000000013</v>
      </c>
      <c r="J22" s="27"/>
      <c r="K22" s="28"/>
      <c r="L22" s="26">
        <f>SUM(L21:L21)</f>
        <v>0</v>
      </c>
      <c r="M22" s="26">
        <f>SUM(M21:M21)</f>
        <v>0</v>
      </c>
      <c r="N22" s="26">
        <f>SUM(N21:N21)</f>
        <v>0</v>
      </c>
      <c r="O22" s="26">
        <f>SUM(O21:O21)</f>
        <v>0</v>
      </c>
    </row>
    <row r="23" spans="1:15" x14ac:dyDescent="0.3">
      <c r="A23" s="54" t="s">
        <v>38</v>
      </c>
      <c r="B23" s="54"/>
      <c r="C23" s="55"/>
      <c r="D23" s="56"/>
      <c r="E23" s="56"/>
      <c r="F23" s="56"/>
      <c r="G23" s="56"/>
      <c r="H23" s="56"/>
      <c r="I23" s="56"/>
      <c r="J23" s="56"/>
      <c r="K23" s="56"/>
      <c r="L23" s="56"/>
      <c r="M23" s="56"/>
      <c r="N23" s="39"/>
      <c r="O23" s="39"/>
    </row>
    <row r="24" spans="1:15" s="44" customFormat="1" x14ac:dyDescent="0.3">
      <c r="A24" s="57" t="s">
        <v>39</v>
      </c>
      <c r="B24" s="58"/>
      <c r="C24" s="59"/>
      <c r="D24" s="58"/>
      <c r="E24" s="59"/>
      <c r="F24" s="59"/>
      <c r="G24" s="59"/>
      <c r="H24" s="4"/>
      <c r="I24" s="4"/>
      <c r="J24" s="59"/>
      <c r="K24" s="59"/>
      <c r="L24" s="59"/>
      <c r="M24" s="59"/>
      <c r="N24" s="60"/>
      <c r="O24" s="60"/>
    </row>
    <row r="25" spans="1:15" s="44" customFormat="1" x14ac:dyDescent="0.3">
      <c r="A25" s="61"/>
      <c r="B25" s="62"/>
      <c r="C25" s="62"/>
      <c r="E25" s="62"/>
      <c r="I25" s="5"/>
      <c r="J25" s="5"/>
    </row>
    <row r="26" spans="1:15" ht="21.6" thickBot="1" x14ac:dyDescent="0.45">
      <c r="A26" s="63" t="s">
        <v>40</v>
      </c>
      <c r="B26" s="64"/>
      <c r="F26" s="8"/>
      <c r="I26" s="8"/>
      <c r="J26" s="8"/>
    </row>
    <row r="27" spans="1:15" ht="15" customHeight="1" x14ac:dyDescent="0.3">
      <c r="A27" s="135" t="s">
        <v>41</v>
      </c>
      <c r="B27" s="136"/>
      <c r="C27" s="137"/>
      <c r="D27" s="65" t="s">
        <v>42</v>
      </c>
      <c r="E27" s="141" t="s">
        <v>43</v>
      </c>
      <c r="G27" s="66"/>
      <c r="I27" s="8"/>
      <c r="J27" s="8"/>
    </row>
    <row r="28" spans="1:15" ht="15" thickBot="1" x14ac:dyDescent="0.35">
      <c r="A28" s="138"/>
      <c r="B28" s="139"/>
      <c r="C28" s="140"/>
      <c r="D28" s="67" t="s">
        <v>44</v>
      </c>
      <c r="E28" s="142"/>
      <c r="G28" s="66"/>
      <c r="I28" s="8"/>
      <c r="J28" s="8"/>
    </row>
    <row r="29" spans="1:15" ht="162.6" customHeight="1" thickBot="1" x14ac:dyDescent="0.35">
      <c r="A29" s="122" t="s">
        <v>112</v>
      </c>
      <c r="B29" s="123"/>
      <c r="C29" s="68" t="s">
        <v>65</v>
      </c>
      <c r="D29" s="69">
        <v>10</v>
      </c>
      <c r="E29" s="84"/>
      <c r="G29" s="70"/>
    </row>
    <row r="30" spans="1:15" ht="78.75" customHeight="1" x14ac:dyDescent="0.3">
      <c r="A30" s="124" t="s">
        <v>113</v>
      </c>
      <c r="B30" s="125"/>
      <c r="C30" s="149" t="s">
        <v>66</v>
      </c>
      <c r="D30" s="147">
        <v>10</v>
      </c>
      <c r="E30" s="165"/>
    </row>
    <row r="31" spans="1:15" ht="80.25" customHeight="1" thickBot="1" x14ac:dyDescent="0.35">
      <c r="A31" s="126"/>
      <c r="B31" s="127"/>
      <c r="C31" s="150"/>
      <c r="D31" s="148"/>
      <c r="E31" s="166"/>
      <c r="F31" s="41"/>
      <c r="G31" s="70"/>
    </row>
    <row r="32" spans="1:15" ht="160.5" customHeight="1" thickBot="1" x14ac:dyDescent="0.35">
      <c r="A32" s="164" t="s">
        <v>114</v>
      </c>
      <c r="B32" s="145"/>
      <c r="C32" s="73" t="s">
        <v>67</v>
      </c>
      <c r="D32" s="74">
        <v>10</v>
      </c>
      <c r="E32" s="98"/>
      <c r="F32" s="41"/>
      <c r="G32" s="70"/>
    </row>
    <row r="33" spans="1:13" s="39" customFormat="1" ht="33" customHeight="1" x14ac:dyDescent="0.3">
      <c r="A33" s="151" t="s">
        <v>115</v>
      </c>
      <c r="B33" s="152"/>
      <c r="C33" s="155" t="s">
        <v>68</v>
      </c>
      <c r="D33" s="157">
        <v>10</v>
      </c>
      <c r="E33" s="167"/>
      <c r="F33" s="41"/>
      <c r="G33" s="70"/>
      <c r="H33" s="8"/>
      <c r="I33" s="85"/>
      <c r="J33" s="85"/>
    </row>
    <row r="34" spans="1:13" s="39" customFormat="1" ht="84.6" customHeight="1" thickBot="1" x14ac:dyDescent="0.35">
      <c r="A34" s="153"/>
      <c r="B34" s="154"/>
      <c r="C34" s="156"/>
      <c r="D34" s="158"/>
      <c r="E34" s="168"/>
      <c r="F34" s="41"/>
      <c r="I34" s="85"/>
      <c r="J34" s="85"/>
    </row>
    <row r="35" spans="1:13" ht="78.599999999999994" customHeight="1" thickBot="1" x14ac:dyDescent="0.35">
      <c r="A35" s="169" t="s">
        <v>116</v>
      </c>
      <c r="B35" s="170"/>
      <c r="C35" s="100" t="s">
        <v>68</v>
      </c>
      <c r="D35" s="101">
        <v>10</v>
      </c>
      <c r="E35" s="82"/>
      <c r="G35" s="70"/>
    </row>
    <row r="36" spans="1:13" ht="114" customHeight="1" thickBot="1" x14ac:dyDescent="0.35">
      <c r="A36" s="171" t="s">
        <v>117</v>
      </c>
      <c r="B36" s="172"/>
      <c r="C36" s="102" t="s">
        <v>59</v>
      </c>
      <c r="D36" s="103">
        <v>5</v>
      </c>
      <c r="E36" s="82"/>
      <c r="G36" s="70"/>
    </row>
    <row r="37" spans="1:13" ht="97.8" customHeight="1" thickBot="1" x14ac:dyDescent="0.35">
      <c r="A37" s="163" t="s">
        <v>118</v>
      </c>
      <c r="B37" s="146"/>
      <c r="C37" s="73" t="s">
        <v>49</v>
      </c>
      <c r="D37" s="74">
        <v>5</v>
      </c>
      <c r="E37" s="82"/>
      <c r="G37" s="70"/>
    </row>
    <row r="38" spans="1:13" x14ac:dyDescent="0.3">
      <c r="A38" s="54" t="s">
        <v>50</v>
      </c>
      <c r="B38" s="55"/>
      <c r="C38" s="55"/>
      <c r="D38" s="62">
        <f>SUM(D29:D37)</f>
        <v>60</v>
      </c>
      <c r="E38" s="8"/>
      <c r="G38" s="66"/>
      <c r="I38" s="8"/>
      <c r="J38" s="8"/>
    </row>
    <row r="39" spans="1:13" ht="35.25" customHeight="1" x14ac:dyDescent="0.3">
      <c r="D39" s="9"/>
      <c r="E39" s="8"/>
      <c r="G39" s="9"/>
      <c r="H39" s="75" t="s">
        <v>51</v>
      </c>
      <c r="I39" s="8"/>
      <c r="J39" s="8"/>
      <c r="K39" s="75" t="s">
        <v>52</v>
      </c>
      <c r="L39" s="75"/>
      <c r="M39" s="75"/>
    </row>
    <row r="40" spans="1:13" ht="35.25" customHeight="1" x14ac:dyDescent="0.3">
      <c r="A40" s="76"/>
      <c r="B40" s="41"/>
      <c r="C40" s="41"/>
      <c r="D40" s="9"/>
      <c r="E40" s="8"/>
      <c r="G40" s="143"/>
      <c r="H40" s="143"/>
      <c r="I40" s="29"/>
      <c r="J40" s="143"/>
      <c r="K40" s="143"/>
      <c r="L40" s="77"/>
      <c r="M40" s="77"/>
    </row>
    <row r="41" spans="1:13" ht="35.25" customHeight="1" x14ac:dyDescent="0.3">
      <c r="A41" s="76"/>
      <c r="B41" s="41"/>
      <c r="C41" s="41"/>
      <c r="D41" s="9"/>
      <c r="E41" s="8"/>
      <c r="G41" s="143"/>
      <c r="H41" s="143"/>
      <c r="I41" s="29"/>
      <c r="J41" s="143"/>
      <c r="K41" s="143"/>
      <c r="L41" s="77"/>
      <c r="M41" s="77"/>
    </row>
    <row r="42" spans="1:13" ht="35.25" customHeight="1" x14ac:dyDescent="0.3">
      <c r="A42" s="76"/>
      <c r="B42" s="41"/>
      <c r="C42" s="41"/>
      <c r="D42" s="9"/>
      <c r="E42" s="8"/>
      <c r="G42" s="143"/>
      <c r="H42" s="143"/>
      <c r="I42" s="29"/>
      <c r="J42" s="143"/>
      <c r="K42" s="143"/>
      <c r="L42" s="77"/>
      <c r="M42" s="77"/>
    </row>
    <row r="43" spans="1:13" ht="35.25" customHeight="1" x14ac:dyDescent="0.3">
      <c r="A43" s="76"/>
      <c r="B43" s="41"/>
      <c r="C43" s="41"/>
      <c r="D43" s="9"/>
      <c r="E43" s="8"/>
      <c r="G43" s="143"/>
      <c r="H43" s="143"/>
      <c r="J43" s="143"/>
      <c r="K43" s="143"/>
      <c r="L43" s="77"/>
      <c r="M43" s="77"/>
    </row>
    <row r="44" spans="1:13" x14ac:dyDescent="0.3">
      <c r="A44" s="41"/>
      <c r="B44" s="41"/>
      <c r="C44" s="41"/>
    </row>
    <row r="45" spans="1:13" x14ac:dyDescent="0.3">
      <c r="A45" s="41"/>
      <c r="B45" s="41"/>
      <c r="C45" s="41"/>
    </row>
  </sheetData>
  <sheetProtection formatCells="0" formatColumns="0"/>
  <autoFilter ref="A20:O28" xr:uid="{00000000-0001-0000-0100-000000000000}"/>
  <mergeCells count="33">
    <mergeCell ref="A37:B37"/>
    <mergeCell ref="G40:H43"/>
    <mergeCell ref="J40:K43"/>
    <mergeCell ref="A33:B34"/>
    <mergeCell ref="C33:C34"/>
    <mergeCell ref="D33:D34"/>
    <mergeCell ref="E33:E34"/>
    <mergeCell ref="A35:B35"/>
    <mergeCell ref="A36:B36"/>
    <mergeCell ref="A32:B32"/>
    <mergeCell ref="B16:C16"/>
    <mergeCell ref="E16:N16"/>
    <mergeCell ref="B17:C17"/>
    <mergeCell ref="E17:N17"/>
    <mergeCell ref="A27:C28"/>
    <mergeCell ref="E27:E28"/>
    <mergeCell ref="A29:B29"/>
    <mergeCell ref="A30:B31"/>
    <mergeCell ref="C30:C31"/>
    <mergeCell ref="D30:D31"/>
    <mergeCell ref="E30:E31"/>
    <mergeCell ref="B13:C13"/>
    <mergeCell ref="E13:N13"/>
    <mergeCell ref="B14:C14"/>
    <mergeCell ref="E14:N14"/>
    <mergeCell ref="B15:C15"/>
    <mergeCell ref="E15:N15"/>
    <mergeCell ref="B10:C10"/>
    <mergeCell ref="E10:N10"/>
    <mergeCell ref="B11:C11"/>
    <mergeCell ref="E11:N11"/>
    <mergeCell ref="B12:C12"/>
    <mergeCell ref="E12:N12"/>
  </mergeCells>
  <conditionalFormatting sqref="A21:B21 A22">
    <cfRule type="cellIs" dxfId="9" priority="2" stopIfTrue="1" operator="equal">
      <formula>0</formula>
    </cfRule>
  </conditionalFormatting>
  <conditionalFormatting sqref="J21">
    <cfRule type="cellIs" dxfId="8" priority="1" stopIfTrue="1" operator="equal">
      <formula>0</formula>
    </cfRule>
  </conditionalFormatting>
  <dataValidations count="2">
    <dataValidation type="list" allowBlank="1" showInputMessage="1" showErrorMessage="1" sqref="E33 E35:E37" xr:uid="{92679292-DD4D-4CBA-A1B4-26A1BE748FD0}">
      <formula1>"SI,NO"</formula1>
    </dataValidation>
    <dataValidation type="decimal" allowBlank="1" showInputMessage="1" showErrorMessage="1" sqref="J21" xr:uid="{EB9CBFC0-B74D-4A90-8217-9C003832A0CD}">
      <formula1>0</formula1>
      <formula2>E21</formula2>
    </dataValidation>
  </dataValidations>
  <printOptions horizontalCentered="1" verticalCentered="1"/>
  <pageMargins left="0.19685039370078741" right="0.19685039370078741" top="1.1811023622047245" bottom="0.35433070866141736" header="0" footer="0"/>
  <pageSetup paperSize="9" scale="42" fitToHeight="7" orientation="landscape" r:id="rId1"/>
  <headerFooter alignWithMargins="0">
    <oddHeader xml:space="preserve">&amp;L&amp;14&amp;G&amp;R
</oddHeader>
    <oddFooter>Página &amp;P&amp;R</oddFooter>
  </headerFooter>
  <rowBreaks count="1" manualBreakCount="1">
    <brk id="25" max="1638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321E58-E4C4-434E-A274-4AF26F037616}">
  <sheetPr>
    <pageSetUpPr fitToPage="1"/>
  </sheetPr>
  <dimension ref="A1:O44"/>
  <sheetViews>
    <sheetView showGridLines="0" topLeftCell="A34" zoomScale="90" zoomScaleNormal="90" zoomScaleSheetLayoutView="100" workbookViewId="0">
      <selection activeCell="A35" sqref="A35:B35"/>
    </sheetView>
  </sheetViews>
  <sheetFormatPr baseColWidth="10" defaultColWidth="11.44140625" defaultRowHeight="14.4" x14ac:dyDescent="0.3"/>
  <cols>
    <col min="1" max="1" width="33.6640625" style="9" customWidth="1"/>
    <col min="2" max="2" width="62.33203125" style="9" customWidth="1"/>
    <col min="3" max="3" width="31.88671875" style="9" customWidth="1"/>
    <col min="4" max="4" width="22.33203125" style="8" customWidth="1"/>
    <col min="5" max="5" width="27.6640625" style="9" customWidth="1"/>
    <col min="6" max="6" width="17.88671875" style="9" customWidth="1"/>
    <col min="7" max="7" width="19.6640625" style="8" customWidth="1"/>
    <col min="8" max="8" width="20.109375" style="8" customWidth="1"/>
    <col min="9" max="9" width="16.44140625" style="3" bestFit="1" customWidth="1"/>
    <col min="10" max="10" width="14.33203125" style="3" customWidth="1"/>
    <col min="11" max="13" width="18.6640625" style="8" customWidth="1"/>
    <col min="14" max="14" width="19.6640625" style="8" customWidth="1"/>
    <col min="15" max="15" width="17" style="8" customWidth="1"/>
    <col min="16" max="16384" width="11.44140625" style="8"/>
  </cols>
  <sheetData>
    <row r="1" spans="1:14" ht="28.8" x14ac:dyDescent="0.55000000000000004">
      <c r="A1" s="6" t="s">
        <v>0</v>
      </c>
      <c r="B1" s="7"/>
      <c r="C1" s="7"/>
      <c r="D1" s="7"/>
      <c r="E1" s="7"/>
      <c r="F1" s="7"/>
      <c r="G1" s="7"/>
      <c r="H1" s="7"/>
      <c r="I1" s="7"/>
      <c r="J1" s="7"/>
    </row>
    <row r="2" spans="1:14" x14ac:dyDescent="0.3">
      <c r="D2" s="9"/>
      <c r="G2" s="9"/>
      <c r="H2" s="9"/>
      <c r="I2" s="9"/>
      <c r="J2" s="9"/>
    </row>
    <row r="3" spans="1:14" ht="21" x14ac:dyDescent="0.4">
      <c r="A3" s="78" t="s">
        <v>1</v>
      </c>
      <c r="B3" s="10"/>
      <c r="C3" s="10"/>
      <c r="D3" s="11"/>
      <c r="E3" s="11"/>
      <c r="F3" s="11"/>
      <c r="G3" s="1"/>
      <c r="H3" s="1"/>
      <c r="I3" s="11"/>
      <c r="J3" s="11"/>
      <c r="K3" s="37"/>
      <c r="L3" s="37"/>
      <c r="M3" s="37"/>
    </row>
    <row r="4" spans="1:14" ht="19.8" x14ac:dyDescent="0.4">
      <c r="A4" s="30" t="s">
        <v>2</v>
      </c>
      <c r="B4" s="10"/>
      <c r="C4" s="10"/>
      <c r="D4" s="11"/>
      <c r="E4" s="11"/>
      <c r="F4" s="11"/>
      <c r="G4" s="1"/>
      <c r="H4" s="1"/>
      <c r="I4" s="11"/>
      <c r="J4" s="11"/>
      <c r="K4" s="37"/>
      <c r="L4" s="37"/>
      <c r="M4" s="37"/>
    </row>
    <row r="5" spans="1:14" ht="21" x14ac:dyDescent="0.4">
      <c r="A5" s="30"/>
      <c r="B5" s="13"/>
      <c r="C5" s="13"/>
      <c r="D5" s="14"/>
      <c r="E5" s="14"/>
      <c r="F5" s="14"/>
      <c r="G5" s="2"/>
      <c r="H5" s="2"/>
      <c r="I5" s="14"/>
      <c r="J5" s="14"/>
    </row>
    <row r="6" spans="1:14" ht="21" x14ac:dyDescent="0.4">
      <c r="A6" s="30"/>
      <c r="B6" s="13"/>
      <c r="C6" s="13"/>
      <c r="D6" s="14"/>
      <c r="E6" s="14"/>
      <c r="F6" s="14"/>
      <c r="G6" s="2"/>
      <c r="H6" s="2"/>
      <c r="I6" s="14"/>
      <c r="J6" s="14"/>
    </row>
    <row r="7" spans="1:14" ht="21" x14ac:dyDescent="0.4">
      <c r="A7" s="15" t="s">
        <v>69</v>
      </c>
      <c r="B7" s="13"/>
      <c r="C7" s="13"/>
      <c r="D7" s="14"/>
      <c r="E7" s="14"/>
      <c r="F7" s="14"/>
      <c r="G7" s="2"/>
      <c r="H7" s="2"/>
      <c r="I7" s="14"/>
      <c r="J7" s="14"/>
    </row>
    <row r="8" spans="1:14" ht="21" x14ac:dyDescent="0.4">
      <c r="A8" s="12"/>
      <c r="B8" s="13"/>
      <c r="C8" s="13"/>
      <c r="D8" s="14"/>
      <c r="E8" s="14"/>
      <c r="F8" s="14"/>
      <c r="G8" s="2"/>
      <c r="H8" s="2"/>
      <c r="I8" s="14"/>
      <c r="J8" s="14"/>
    </row>
    <row r="9" spans="1:14" ht="21.6" thickBot="1" x14ac:dyDescent="0.45">
      <c r="A9" s="15" t="s">
        <v>4</v>
      </c>
      <c r="B9" s="16" t="s">
        <v>5</v>
      </c>
      <c r="C9" s="16"/>
      <c r="G9" s="3"/>
      <c r="H9" s="3"/>
      <c r="I9" s="8"/>
      <c r="J9" s="8"/>
    </row>
    <row r="10" spans="1:14" s="7" customFormat="1" x14ac:dyDescent="0.3">
      <c r="A10" s="17" t="s">
        <v>6</v>
      </c>
      <c r="B10" s="117"/>
      <c r="C10" s="118"/>
      <c r="D10" s="18" t="s">
        <v>7</v>
      </c>
      <c r="E10" s="119"/>
      <c r="F10" s="120"/>
      <c r="G10" s="120"/>
      <c r="H10" s="120"/>
      <c r="I10" s="120"/>
      <c r="J10" s="120"/>
      <c r="K10" s="120"/>
      <c r="L10" s="120"/>
      <c r="M10" s="120"/>
      <c r="N10" s="121"/>
    </row>
    <row r="11" spans="1:14" s="7" customFormat="1" x14ac:dyDescent="0.3">
      <c r="A11" s="19" t="s">
        <v>8</v>
      </c>
      <c r="B11" s="112"/>
      <c r="C11" s="113"/>
      <c r="D11" s="20" t="s">
        <v>9</v>
      </c>
      <c r="E11" s="114"/>
      <c r="F11" s="115"/>
      <c r="G11" s="115"/>
      <c r="H11" s="115"/>
      <c r="I11" s="115"/>
      <c r="J11" s="115"/>
      <c r="K11" s="115"/>
      <c r="L11" s="115"/>
      <c r="M11" s="115"/>
      <c r="N11" s="116"/>
    </row>
    <row r="12" spans="1:14" s="7" customFormat="1" x14ac:dyDescent="0.3">
      <c r="A12" s="19" t="s">
        <v>10</v>
      </c>
      <c r="B12" s="112"/>
      <c r="C12" s="113"/>
      <c r="D12" s="20"/>
      <c r="E12" s="114"/>
      <c r="F12" s="115"/>
      <c r="G12" s="115"/>
      <c r="H12" s="115"/>
      <c r="I12" s="115"/>
      <c r="J12" s="115"/>
      <c r="K12" s="115"/>
      <c r="L12" s="115"/>
      <c r="M12" s="115"/>
      <c r="N12" s="116"/>
    </row>
    <row r="13" spans="1:14" s="7" customFormat="1" x14ac:dyDescent="0.3">
      <c r="A13" s="19" t="s">
        <v>11</v>
      </c>
      <c r="B13" s="112"/>
      <c r="C13" s="113"/>
      <c r="D13" s="20" t="s">
        <v>12</v>
      </c>
      <c r="E13" s="114"/>
      <c r="F13" s="115"/>
      <c r="G13" s="115"/>
      <c r="H13" s="115"/>
      <c r="I13" s="115"/>
      <c r="J13" s="115"/>
      <c r="K13" s="115"/>
      <c r="L13" s="115"/>
      <c r="M13" s="115"/>
      <c r="N13" s="116"/>
    </row>
    <row r="14" spans="1:14" s="7" customFormat="1" x14ac:dyDescent="0.3">
      <c r="A14" s="19" t="s">
        <v>13</v>
      </c>
      <c r="B14" s="112"/>
      <c r="C14" s="113"/>
      <c r="D14" s="20" t="s">
        <v>14</v>
      </c>
      <c r="E14" s="114"/>
      <c r="F14" s="115"/>
      <c r="G14" s="115"/>
      <c r="H14" s="115"/>
      <c r="I14" s="115"/>
      <c r="J14" s="115"/>
      <c r="K14" s="115"/>
      <c r="L14" s="115"/>
      <c r="M14" s="115"/>
      <c r="N14" s="116"/>
    </row>
    <row r="15" spans="1:14" s="7" customFormat="1" x14ac:dyDescent="0.3">
      <c r="A15" s="19" t="s">
        <v>15</v>
      </c>
      <c r="B15" s="112"/>
      <c r="C15" s="113"/>
      <c r="D15" s="20" t="s">
        <v>16</v>
      </c>
      <c r="E15" s="114"/>
      <c r="F15" s="115"/>
      <c r="G15" s="115"/>
      <c r="H15" s="115"/>
      <c r="I15" s="115"/>
      <c r="J15" s="115"/>
      <c r="K15" s="115"/>
      <c r="L15" s="115"/>
      <c r="M15" s="115"/>
      <c r="N15" s="116"/>
    </row>
    <row r="16" spans="1:14" s="7" customFormat="1" x14ac:dyDescent="0.3">
      <c r="A16" s="19" t="s">
        <v>17</v>
      </c>
      <c r="B16" s="112"/>
      <c r="C16" s="113"/>
      <c r="D16" s="20"/>
      <c r="E16" s="114"/>
      <c r="F16" s="115"/>
      <c r="G16" s="115"/>
      <c r="H16" s="115"/>
      <c r="I16" s="115"/>
      <c r="J16" s="115"/>
      <c r="K16" s="115"/>
      <c r="L16" s="115"/>
      <c r="M16" s="115"/>
      <c r="N16" s="116"/>
    </row>
    <row r="17" spans="1:15" s="7" customFormat="1" ht="15" thickBot="1" x14ac:dyDescent="0.35">
      <c r="A17" s="21"/>
      <c r="B17" s="130"/>
      <c r="C17" s="131"/>
      <c r="D17" s="22" t="s">
        <v>18</v>
      </c>
      <c r="E17" s="132"/>
      <c r="F17" s="133"/>
      <c r="G17" s="133"/>
      <c r="H17" s="133"/>
      <c r="I17" s="133"/>
      <c r="J17" s="133"/>
      <c r="K17" s="133"/>
      <c r="L17" s="133"/>
      <c r="M17" s="133"/>
      <c r="N17" s="134"/>
    </row>
    <row r="18" spans="1:15" s="42" customFormat="1" x14ac:dyDescent="0.3">
      <c r="A18" s="38"/>
      <c r="B18" s="39"/>
      <c r="C18" s="39"/>
      <c r="D18" s="40"/>
      <c r="E18" s="41"/>
      <c r="F18" s="41"/>
      <c r="G18" s="41"/>
      <c r="H18" s="41"/>
      <c r="I18" s="41"/>
      <c r="J18" s="41"/>
      <c r="K18" s="41"/>
      <c r="L18" s="41"/>
      <c r="M18" s="41"/>
    </row>
    <row r="19" spans="1:15" ht="21.6" thickBot="1" x14ac:dyDescent="0.45">
      <c r="A19" s="43" t="s">
        <v>19</v>
      </c>
      <c r="F19" s="8"/>
      <c r="H19" s="44"/>
    </row>
    <row r="20" spans="1:15" s="44" customFormat="1" ht="43.8" thickBot="1" x14ac:dyDescent="0.35">
      <c r="A20" s="45" t="s">
        <v>20</v>
      </c>
      <c r="B20" s="46" t="s">
        <v>21</v>
      </c>
      <c r="C20" s="46" t="s">
        <v>22</v>
      </c>
      <c r="D20" s="46" t="s">
        <v>23</v>
      </c>
      <c r="E20" s="46" t="s">
        <v>24</v>
      </c>
      <c r="F20" s="46" t="s">
        <v>25</v>
      </c>
      <c r="G20" s="46" t="s">
        <v>26</v>
      </c>
      <c r="H20" s="46" t="s">
        <v>27</v>
      </c>
      <c r="I20" s="46" t="s">
        <v>28</v>
      </c>
      <c r="J20" s="46" t="s">
        <v>29</v>
      </c>
      <c r="K20" s="46" t="s">
        <v>30</v>
      </c>
      <c r="L20" s="46" t="s">
        <v>31</v>
      </c>
      <c r="M20" s="46" t="s">
        <v>32</v>
      </c>
      <c r="N20" s="46" t="s">
        <v>33</v>
      </c>
      <c r="O20" s="46" t="s">
        <v>34</v>
      </c>
    </row>
    <row r="21" spans="1:15" s="50" customFormat="1" ht="28.8" x14ac:dyDescent="0.25">
      <c r="A21" s="47" t="s">
        <v>70</v>
      </c>
      <c r="B21" s="48" t="s">
        <v>71</v>
      </c>
      <c r="C21" s="49">
        <v>15156</v>
      </c>
      <c r="D21" s="49">
        <f t="shared" ref="D21" si="0">C21*3</f>
        <v>45468</v>
      </c>
      <c r="E21" s="31">
        <v>9.15</v>
      </c>
      <c r="F21" s="32">
        <f t="shared" ref="F21" si="1">C21*E21</f>
        <v>138677.4</v>
      </c>
      <c r="G21" s="32">
        <f t="shared" ref="G21" si="2">F21+F21*K21</f>
        <v>167799.65399999998</v>
      </c>
      <c r="H21" s="23">
        <f t="shared" ref="H21" si="3">C21*E21*3</f>
        <v>416032.19999999995</v>
      </c>
      <c r="I21" s="23">
        <f t="shared" ref="I21" si="4">H21+H21*K21</f>
        <v>503398.96199999994</v>
      </c>
      <c r="J21" s="24"/>
      <c r="K21" s="33">
        <v>0.21</v>
      </c>
      <c r="L21" s="34">
        <f t="shared" ref="L21" si="5">J21*C21</f>
        <v>0</v>
      </c>
      <c r="M21" s="34">
        <f t="shared" ref="M21" si="6">L21+L21*K21</f>
        <v>0</v>
      </c>
      <c r="N21" s="35">
        <f t="shared" ref="N21" si="7">J21*C21*3</f>
        <v>0</v>
      </c>
      <c r="O21" s="36">
        <f t="shared" ref="O21" si="8">N21+N21*K21</f>
        <v>0</v>
      </c>
    </row>
    <row r="22" spans="1:15" ht="15" thickBot="1" x14ac:dyDescent="0.35">
      <c r="A22" s="51" t="s">
        <v>37</v>
      </c>
      <c r="B22" s="52"/>
      <c r="C22" s="53">
        <f>SUM(C21:C21)</f>
        <v>15156</v>
      </c>
      <c r="D22" s="53">
        <f>SUM(D21:D21)</f>
        <v>45468</v>
      </c>
      <c r="E22" s="25"/>
      <c r="F22" s="26">
        <f>SUM(F21:F21)</f>
        <v>138677.4</v>
      </c>
      <c r="G22" s="26">
        <f>SUM(G21:G21)</f>
        <v>167799.65399999998</v>
      </c>
      <c r="H22" s="26">
        <f>SUM(H21:H21)</f>
        <v>416032.19999999995</v>
      </c>
      <c r="I22" s="26">
        <f>SUM(I21:I21)</f>
        <v>503398.96199999994</v>
      </c>
      <c r="J22" s="27"/>
      <c r="K22" s="28"/>
      <c r="L22" s="26">
        <f>SUM(L21:L21)</f>
        <v>0</v>
      </c>
      <c r="M22" s="26">
        <f>SUM(M21:M21)</f>
        <v>0</v>
      </c>
      <c r="N22" s="26">
        <f>SUM(N21:N21)</f>
        <v>0</v>
      </c>
      <c r="O22" s="26">
        <f>SUM(O21:O21)</f>
        <v>0</v>
      </c>
    </row>
    <row r="23" spans="1:15" x14ac:dyDescent="0.3">
      <c r="A23" s="54" t="s">
        <v>38</v>
      </c>
      <c r="B23" s="54"/>
      <c r="C23" s="55"/>
      <c r="D23" s="56"/>
      <c r="E23" s="56"/>
      <c r="F23" s="56"/>
      <c r="G23" s="56"/>
      <c r="H23" s="56"/>
      <c r="I23" s="56"/>
      <c r="J23" s="56"/>
      <c r="K23" s="56"/>
      <c r="L23" s="56"/>
      <c r="M23" s="56"/>
      <c r="N23" s="39"/>
      <c r="O23" s="39"/>
    </row>
    <row r="24" spans="1:15" s="44" customFormat="1" x14ac:dyDescent="0.3">
      <c r="A24" s="57" t="s">
        <v>39</v>
      </c>
      <c r="B24" s="58"/>
      <c r="C24" s="59"/>
      <c r="D24" s="58"/>
      <c r="E24" s="59"/>
      <c r="F24" s="59"/>
      <c r="G24" s="59"/>
      <c r="H24" s="4"/>
      <c r="I24" s="4"/>
      <c r="J24" s="59"/>
      <c r="K24" s="59"/>
      <c r="L24" s="59"/>
      <c r="M24" s="59"/>
      <c r="N24" s="60"/>
      <c r="O24" s="60"/>
    </row>
    <row r="25" spans="1:15" s="44" customFormat="1" x14ac:dyDescent="0.3">
      <c r="A25" s="61"/>
      <c r="B25" s="62"/>
      <c r="C25" s="62"/>
      <c r="E25" s="62"/>
      <c r="I25" s="5"/>
      <c r="J25" s="5"/>
    </row>
    <row r="26" spans="1:15" ht="21.6" thickBot="1" x14ac:dyDescent="0.45">
      <c r="A26" s="63" t="s">
        <v>40</v>
      </c>
      <c r="B26" s="64"/>
      <c r="F26" s="8"/>
      <c r="I26" s="8"/>
      <c r="J26" s="8"/>
    </row>
    <row r="27" spans="1:15" ht="15" customHeight="1" x14ac:dyDescent="0.3">
      <c r="A27" s="135" t="s">
        <v>41</v>
      </c>
      <c r="B27" s="136"/>
      <c r="C27" s="137"/>
      <c r="D27" s="65" t="s">
        <v>42</v>
      </c>
      <c r="E27" s="141" t="s">
        <v>43</v>
      </c>
      <c r="G27" s="66"/>
      <c r="I27" s="8"/>
      <c r="J27" s="8"/>
    </row>
    <row r="28" spans="1:15" ht="15" thickBot="1" x14ac:dyDescent="0.35">
      <c r="A28" s="138"/>
      <c r="B28" s="139"/>
      <c r="C28" s="140"/>
      <c r="D28" s="67" t="s">
        <v>44</v>
      </c>
      <c r="E28" s="142"/>
      <c r="G28" s="66"/>
      <c r="I28" s="8"/>
      <c r="J28" s="8"/>
    </row>
    <row r="29" spans="1:15" ht="177" customHeight="1" thickBot="1" x14ac:dyDescent="0.35">
      <c r="A29" s="122" t="s">
        <v>119</v>
      </c>
      <c r="B29" s="123"/>
      <c r="C29" s="68" t="s">
        <v>72</v>
      </c>
      <c r="D29" s="69">
        <v>20</v>
      </c>
      <c r="E29" s="84"/>
      <c r="G29" s="70"/>
    </row>
    <row r="30" spans="1:15" ht="72.75" customHeight="1" x14ac:dyDescent="0.3">
      <c r="A30" s="124" t="s">
        <v>120</v>
      </c>
      <c r="B30" s="125"/>
      <c r="C30" s="149" t="s">
        <v>73</v>
      </c>
      <c r="D30" s="147">
        <v>10</v>
      </c>
      <c r="E30" s="173"/>
    </row>
    <row r="31" spans="1:15" ht="75.75" customHeight="1" thickBot="1" x14ac:dyDescent="0.35">
      <c r="A31" s="126"/>
      <c r="B31" s="127"/>
      <c r="C31" s="150"/>
      <c r="D31" s="148"/>
      <c r="E31" s="174"/>
      <c r="F31" s="41"/>
      <c r="G31" s="70"/>
    </row>
    <row r="32" spans="1:15" ht="167.25" customHeight="1" x14ac:dyDescent="0.3">
      <c r="A32" s="164" t="s">
        <v>121</v>
      </c>
      <c r="B32" s="145"/>
      <c r="C32" s="73" t="s">
        <v>61</v>
      </c>
      <c r="D32" s="74">
        <v>10</v>
      </c>
      <c r="E32" s="80"/>
      <c r="F32" s="41"/>
      <c r="G32" s="70"/>
    </row>
    <row r="33" spans="1:13" s="39" customFormat="1" ht="57.75" customHeight="1" x14ac:dyDescent="0.3">
      <c r="A33" s="151" t="s">
        <v>122</v>
      </c>
      <c r="B33" s="152"/>
      <c r="C33" s="175" t="s">
        <v>74</v>
      </c>
      <c r="D33" s="157">
        <v>10</v>
      </c>
      <c r="E33" s="177"/>
      <c r="F33" s="41"/>
      <c r="G33" s="70"/>
      <c r="H33" s="8"/>
      <c r="I33" s="85"/>
      <c r="J33" s="85"/>
    </row>
    <row r="34" spans="1:13" s="39" customFormat="1" ht="91.8" customHeight="1" thickBot="1" x14ac:dyDescent="0.35">
      <c r="A34" s="153"/>
      <c r="B34" s="154"/>
      <c r="C34" s="176"/>
      <c r="D34" s="158"/>
      <c r="E34" s="178"/>
      <c r="F34" s="41"/>
      <c r="I34" s="85"/>
      <c r="J34" s="85"/>
    </row>
    <row r="35" spans="1:13" ht="96.6" customHeight="1" thickBot="1" x14ac:dyDescent="0.35">
      <c r="A35" s="179" t="s">
        <v>123</v>
      </c>
      <c r="B35" s="172"/>
      <c r="C35" s="86" t="s">
        <v>59</v>
      </c>
      <c r="D35" s="87">
        <v>5</v>
      </c>
      <c r="E35" s="82"/>
      <c r="G35" s="70"/>
    </row>
    <row r="36" spans="1:13" ht="93.6" customHeight="1" thickBot="1" x14ac:dyDescent="0.35">
      <c r="A36" s="163" t="s">
        <v>124</v>
      </c>
      <c r="B36" s="146"/>
      <c r="C36" s="73" t="s">
        <v>49</v>
      </c>
      <c r="D36" s="74">
        <v>5</v>
      </c>
      <c r="E36" s="82"/>
      <c r="G36" s="70"/>
    </row>
    <row r="37" spans="1:13" x14ac:dyDescent="0.3">
      <c r="A37" s="54" t="s">
        <v>50</v>
      </c>
      <c r="B37" s="55"/>
      <c r="C37" s="55"/>
      <c r="D37" s="62">
        <f>SUM(D29:D36)</f>
        <v>60</v>
      </c>
      <c r="E37" s="8"/>
      <c r="G37" s="66"/>
      <c r="I37" s="8"/>
      <c r="J37" s="8"/>
    </row>
    <row r="38" spans="1:13" ht="35.25" customHeight="1" x14ac:dyDescent="0.3">
      <c r="D38" s="9"/>
      <c r="E38" s="8"/>
      <c r="G38" s="9"/>
      <c r="H38" s="75" t="s">
        <v>51</v>
      </c>
      <c r="I38" s="8"/>
      <c r="J38" s="8"/>
      <c r="K38" s="75" t="s">
        <v>52</v>
      </c>
      <c r="L38" s="75"/>
      <c r="M38" s="75"/>
    </row>
    <row r="39" spans="1:13" ht="35.25" customHeight="1" x14ac:dyDescent="0.3">
      <c r="A39" s="76"/>
      <c r="B39" s="41"/>
      <c r="C39" s="41"/>
      <c r="D39" s="9"/>
      <c r="E39" s="8"/>
      <c r="G39" s="143"/>
      <c r="H39" s="143"/>
      <c r="I39" s="29"/>
      <c r="J39" s="143"/>
      <c r="K39" s="143"/>
      <c r="L39" s="77"/>
      <c r="M39" s="77"/>
    </row>
    <row r="40" spans="1:13" ht="35.25" customHeight="1" x14ac:dyDescent="0.3">
      <c r="A40" s="76"/>
      <c r="B40" s="41"/>
      <c r="C40" s="41"/>
      <c r="D40" s="9"/>
      <c r="E40" s="8"/>
      <c r="G40" s="143"/>
      <c r="H40" s="143"/>
      <c r="I40" s="29"/>
      <c r="J40" s="143"/>
      <c r="K40" s="143"/>
      <c r="L40" s="77"/>
      <c r="M40" s="77"/>
    </row>
    <row r="41" spans="1:13" ht="35.25" customHeight="1" x14ac:dyDescent="0.3">
      <c r="A41" s="76"/>
      <c r="B41" s="41"/>
      <c r="C41" s="41"/>
      <c r="D41" s="9"/>
      <c r="E41" s="8"/>
      <c r="G41" s="143"/>
      <c r="H41" s="143"/>
      <c r="I41" s="29"/>
      <c r="J41" s="143"/>
      <c r="K41" s="143"/>
      <c r="L41" s="77"/>
      <c r="M41" s="77"/>
    </row>
    <row r="42" spans="1:13" ht="35.25" customHeight="1" x14ac:dyDescent="0.3">
      <c r="A42" s="76"/>
      <c r="B42" s="41"/>
      <c r="C42" s="41"/>
      <c r="D42" s="9"/>
      <c r="E42" s="8"/>
      <c r="G42" s="143"/>
      <c r="H42" s="143"/>
      <c r="J42" s="143"/>
      <c r="K42" s="143"/>
      <c r="L42" s="77"/>
      <c r="M42" s="77"/>
    </row>
    <row r="43" spans="1:13" x14ac:dyDescent="0.3">
      <c r="A43" s="41"/>
      <c r="B43" s="41"/>
      <c r="C43" s="41"/>
    </row>
    <row r="44" spans="1:13" x14ac:dyDescent="0.3">
      <c r="A44" s="41"/>
      <c r="B44" s="41"/>
      <c r="C44" s="41"/>
    </row>
  </sheetData>
  <sheetProtection formatCells="0" formatColumns="0"/>
  <autoFilter ref="A20:O28" xr:uid="{00000000-0001-0000-0100-000000000000}"/>
  <mergeCells count="32">
    <mergeCell ref="G39:H42"/>
    <mergeCell ref="J39:K42"/>
    <mergeCell ref="A33:B34"/>
    <mergeCell ref="C33:C34"/>
    <mergeCell ref="D33:D34"/>
    <mergeCell ref="E33:E34"/>
    <mergeCell ref="A35:B35"/>
    <mergeCell ref="A36:B36"/>
    <mergeCell ref="A32:B32"/>
    <mergeCell ref="B16:C16"/>
    <mergeCell ref="E16:N16"/>
    <mergeCell ref="B17:C17"/>
    <mergeCell ref="E17:N17"/>
    <mergeCell ref="A27:C28"/>
    <mergeCell ref="E27:E28"/>
    <mergeCell ref="A29:B29"/>
    <mergeCell ref="A30:B31"/>
    <mergeCell ref="C30:C31"/>
    <mergeCell ref="D30:D31"/>
    <mergeCell ref="E30:E31"/>
    <mergeCell ref="B13:C13"/>
    <mergeCell ref="E13:N13"/>
    <mergeCell ref="B14:C14"/>
    <mergeCell ref="E14:N14"/>
    <mergeCell ref="B15:C15"/>
    <mergeCell ref="E15:N15"/>
    <mergeCell ref="B10:C10"/>
    <mergeCell ref="E10:N10"/>
    <mergeCell ref="B11:C11"/>
    <mergeCell ref="E11:N11"/>
    <mergeCell ref="B12:C12"/>
    <mergeCell ref="E12:N12"/>
  </mergeCells>
  <conditionalFormatting sqref="A21:B21 A22">
    <cfRule type="cellIs" dxfId="7" priority="2" stopIfTrue="1" operator="equal">
      <formula>0</formula>
    </cfRule>
  </conditionalFormatting>
  <conditionalFormatting sqref="J21">
    <cfRule type="cellIs" dxfId="6" priority="1" stopIfTrue="1" operator="equal">
      <formula>0</formula>
    </cfRule>
  </conditionalFormatting>
  <dataValidations count="6">
    <dataValidation type="decimal" allowBlank="1" showInputMessage="1" showErrorMessage="1" sqref="J21" xr:uid="{533408A9-4C66-49A7-BE7F-F6BBDEFCF520}">
      <formula1>0</formula1>
      <formula2>E21</formula2>
    </dataValidation>
    <dataValidation type="list" allowBlank="1" showInputMessage="1" showErrorMessage="1" sqref="E33:E34" xr:uid="{D20B78CE-C57B-41D6-A0CD-97081378FBAF}">
      <formula1>"&gt;90 μL,≤90 μL"</formula1>
    </dataValidation>
    <dataValidation type="list" allowBlank="1" showInputMessage="1" showErrorMessage="1" sqref="E33:E34" xr:uid="{A66124B7-44C5-46CC-A3BC-1B731D03A848}">
      <formula1>"&gt;90 ul,&lt;= 90 ul"</formula1>
    </dataValidation>
    <dataValidation type="list" allowBlank="1" showInputMessage="1" showErrorMessage="1" sqref="E33:E34" xr:uid="{3E8CA988-437F-41B8-845D-E847C2E07D78}">
      <formula1>"&gt; 90 μL, &lt; 90 μL"</formula1>
    </dataValidation>
    <dataValidation type="list" allowBlank="1" showInputMessage="1" showErrorMessage="1" sqref="E33:E34" xr:uid="{15CAB01D-9370-46A6-86FA-5A3E9124496F}">
      <formula1>"Accepta tots els tipus, Accepta només venosa i sèrum/plasma, Accepta només un tipus"</formula1>
    </dataValidation>
    <dataValidation type="list" allowBlank="1" showInputMessage="1" showErrorMessage="1" sqref="E35:E36" xr:uid="{6D696001-8BE3-462A-86C9-7AB173037AB6}">
      <formula1>"SI,NO"</formula1>
    </dataValidation>
  </dataValidations>
  <printOptions horizontalCentered="1" verticalCentered="1"/>
  <pageMargins left="0.19685039370078741" right="0.19685039370078741" top="1.1811023622047245" bottom="0.35433070866141736" header="0" footer="0"/>
  <pageSetup paperSize="9" scale="42" fitToHeight="7" orientation="landscape" r:id="rId1"/>
  <headerFooter alignWithMargins="0">
    <oddHeader xml:space="preserve">&amp;L&amp;14&amp;G&amp;R
</oddHeader>
    <oddFooter>Página &amp;P&amp;R</oddFooter>
  </headerFooter>
  <rowBreaks count="1" manualBreakCount="1">
    <brk id="25" max="1638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0B343C-1316-40E8-B8F5-9EFFD0738678}">
  <sheetPr>
    <pageSetUpPr fitToPage="1"/>
  </sheetPr>
  <dimension ref="A1:O43"/>
  <sheetViews>
    <sheetView showGridLines="0" topLeftCell="A33" zoomScale="90" zoomScaleNormal="90" zoomScaleSheetLayoutView="100" workbookViewId="0">
      <selection activeCell="C34" sqref="C34"/>
    </sheetView>
  </sheetViews>
  <sheetFormatPr baseColWidth="10" defaultColWidth="11.44140625" defaultRowHeight="14.4" x14ac:dyDescent="0.3"/>
  <cols>
    <col min="1" max="1" width="33.6640625" style="9" customWidth="1"/>
    <col min="2" max="2" width="62.33203125" style="9" customWidth="1"/>
    <col min="3" max="3" width="46.109375" style="9" customWidth="1"/>
    <col min="4" max="4" width="22.33203125" style="8" customWidth="1"/>
    <col min="5" max="5" width="27.6640625" style="9" customWidth="1"/>
    <col min="6" max="6" width="17.88671875" style="9" customWidth="1"/>
    <col min="7" max="7" width="19.6640625" style="8" customWidth="1"/>
    <col min="8" max="8" width="20.109375" style="8" customWidth="1"/>
    <col min="9" max="9" width="16.44140625" style="3" bestFit="1" customWidth="1"/>
    <col min="10" max="10" width="14.33203125" style="3" customWidth="1"/>
    <col min="11" max="13" width="18.6640625" style="8" customWidth="1"/>
    <col min="14" max="14" width="19.6640625" style="8" customWidth="1"/>
    <col min="15" max="15" width="17" style="8" customWidth="1"/>
    <col min="16" max="16384" width="11.44140625" style="8"/>
  </cols>
  <sheetData>
    <row r="1" spans="1:14" ht="28.8" x14ac:dyDescent="0.55000000000000004">
      <c r="A1" s="6" t="s">
        <v>0</v>
      </c>
      <c r="B1" s="7"/>
      <c r="C1" s="7"/>
      <c r="D1" s="7"/>
      <c r="E1" s="7"/>
      <c r="F1" s="7"/>
      <c r="G1" s="7"/>
      <c r="H1" s="7"/>
      <c r="I1" s="7"/>
      <c r="J1" s="7"/>
    </row>
    <row r="2" spans="1:14" x14ac:dyDescent="0.3">
      <c r="D2" s="9"/>
      <c r="G2" s="9"/>
      <c r="H2" s="9"/>
      <c r="I2" s="9"/>
      <c r="J2" s="9"/>
    </row>
    <row r="3" spans="1:14" ht="21" x14ac:dyDescent="0.4">
      <c r="A3" s="78" t="s">
        <v>1</v>
      </c>
      <c r="B3" s="10"/>
      <c r="C3" s="10"/>
      <c r="D3" s="11"/>
      <c r="E3" s="11"/>
      <c r="F3" s="11"/>
      <c r="G3" s="1"/>
      <c r="H3" s="1"/>
      <c r="I3" s="11"/>
      <c r="J3" s="11"/>
      <c r="K3" s="37"/>
      <c r="L3" s="37"/>
      <c r="M3" s="37"/>
    </row>
    <row r="4" spans="1:14" ht="19.8" x14ac:dyDescent="0.4">
      <c r="A4" s="30" t="s">
        <v>2</v>
      </c>
      <c r="B4" s="10"/>
      <c r="C4" s="10"/>
      <c r="D4" s="11"/>
      <c r="E4" s="11"/>
      <c r="F4" s="11"/>
      <c r="G4" s="1"/>
      <c r="H4" s="1"/>
      <c r="I4" s="11"/>
      <c r="J4" s="11"/>
      <c r="K4" s="37"/>
      <c r="L4" s="37"/>
      <c r="M4" s="37"/>
    </row>
    <row r="5" spans="1:14" ht="21" x14ac:dyDescent="0.4">
      <c r="A5" s="30"/>
      <c r="B5" s="13"/>
      <c r="C5" s="13"/>
      <c r="D5" s="14"/>
      <c r="E5" s="14"/>
      <c r="F5" s="14"/>
      <c r="G5" s="2"/>
      <c r="H5" s="2"/>
      <c r="I5" s="14"/>
      <c r="J5" s="14"/>
    </row>
    <row r="6" spans="1:14" ht="21" x14ac:dyDescent="0.4">
      <c r="A6" s="30"/>
      <c r="B6" s="13"/>
      <c r="C6" s="13"/>
      <c r="D6" s="14"/>
      <c r="E6" s="14"/>
      <c r="F6" s="14"/>
      <c r="G6" s="2"/>
      <c r="H6" s="2"/>
      <c r="I6" s="14"/>
      <c r="J6" s="14"/>
    </row>
    <row r="7" spans="1:14" ht="21" x14ac:dyDescent="0.4">
      <c r="A7" s="15" t="s">
        <v>75</v>
      </c>
      <c r="B7" s="13"/>
      <c r="C7" s="13"/>
      <c r="D7" s="14"/>
      <c r="E7" s="14"/>
      <c r="F7" s="14"/>
      <c r="G7" s="2"/>
      <c r="H7" s="2"/>
      <c r="I7" s="14"/>
      <c r="J7" s="14"/>
    </row>
    <row r="8" spans="1:14" ht="21" x14ac:dyDescent="0.4">
      <c r="A8" s="12"/>
      <c r="B8" s="13"/>
      <c r="C8" s="13"/>
      <c r="D8" s="14"/>
      <c r="E8" s="14"/>
      <c r="F8" s="14"/>
      <c r="G8" s="2"/>
      <c r="H8" s="2"/>
      <c r="I8" s="14"/>
      <c r="J8" s="14"/>
    </row>
    <row r="9" spans="1:14" ht="21.6" thickBot="1" x14ac:dyDescent="0.45">
      <c r="A9" s="15" t="s">
        <v>4</v>
      </c>
      <c r="B9" s="16" t="s">
        <v>5</v>
      </c>
      <c r="C9" s="16"/>
      <c r="G9" s="3"/>
      <c r="H9" s="3"/>
      <c r="I9" s="8"/>
      <c r="J9" s="8"/>
    </row>
    <row r="10" spans="1:14" s="7" customFormat="1" x14ac:dyDescent="0.3">
      <c r="A10" s="17" t="s">
        <v>6</v>
      </c>
      <c r="B10" s="117"/>
      <c r="C10" s="118"/>
      <c r="D10" s="18" t="s">
        <v>7</v>
      </c>
      <c r="E10" s="119"/>
      <c r="F10" s="120"/>
      <c r="G10" s="120"/>
      <c r="H10" s="120"/>
      <c r="I10" s="120"/>
      <c r="J10" s="120"/>
      <c r="K10" s="120"/>
      <c r="L10" s="120"/>
      <c r="M10" s="120"/>
      <c r="N10" s="121"/>
    </row>
    <row r="11" spans="1:14" s="7" customFormat="1" x14ac:dyDescent="0.3">
      <c r="A11" s="19" t="s">
        <v>8</v>
      </c>
      <c r="B11" s="112"/>
      <c r="C11" s="113"/>
      <c r="D11" s="20" t="s">
        <v>9</v>
      </c>
      <c r="E11" s="114"/>
      <c r="F11" s="115"/>
      <c r="G11" s="115"/>
      <c r="H11" s="115"/>
      <c r="I11" s="115"/>
      <c r="J11" s="115"/>
      <c r="K11" s="115"/>
      <c r="L11" s="115"/>
      <c r="M11" s="115"/>
      <c r="N11" s="116"/>
    </row>
    <row r="12" spans="1:14" s="7" customFormat="1" x14ac:dyDescent="0.3">
      <c r="A12" s="19" t="s">
        <v>10</v>
      </c>
      <c r="B12" s="112"/>
      <c r="C12" s="113"/>
      <c r="D12" s="20"/>
      <c r="E12" s="114"/>
      <c r="F12" s="115"/>
      <c r="G12" s="115"/>
      <c r="H12" s="115"/>
      <c r="I12" s="115"/>
      <c r="J12" s="115"/>
      <c r="K12" s="115"/>
      <c r="L12" s="115"/>
      <c r="M12" s="115"/>
      <c r="N12" s="116"/>
    </row>
    <row r="13" spans="1:14" s="7" customFormat="1" x14ac:dyDescent="0.3">
      <c r="A13" s="19" t="s">
        <v>11</v>
      </c>
      <c r="B13" s="112"/>
      <c r="C13" s="113"/>
      <c r="D13" s="20" t="s">
        <v>12</v>
      </c>
      <c r="E13" s="114"/>
      <c r="F13" s="115"/>
      <c r="G13" s="115"/>
      <c r="H13" s="115"/>
      <c r="I13" s="115"/>
      <c r="J13" s="115"/>
      <c r="K13" s="115"/>
      <c r="L13" s="115"/>
      <c r="M13" s="115"/>
      <c r="N13" s="116"/>
    </row>
    <row r="14" spans="1:14" s="7" customFormat="1" x14ac:dyDescent="0.3">
      <c r="A14" s="19" t="s">
        <v>13</v>
      </c>
      <c r="B14" s="112"/>
      <c r="C14" s="113"/>
      <c r="D14" s="20" t="s">
        <v>14</v>
      </c>
      <c r="E14" s="114"/>
      <c r="F14" s="115"/>
      <c r="G14" s="115"/>
      <c r="H14" s="115"/>
      <c r="I14" s="115"/>
      <c r="J14" s="115"/>
      <c r="K14" s="115"/>
      <c r="L14" s="115"/>
      <c r="M14" s="115"/>
      <c r="N14" s="116"/>
    </row>
    <row r="15" spans="1:14" s="7" customFormat="1" x14ac:dyDescent="0.3">
      <c r="A15" s="19" t="s">
        <v>15</v>
      </c>
      <c r="B15" s="112"/>
      <c r="C15" s="113"/>
      <c r="D15" s="20" t="s">
        <v>16</v>
      </c>
      <c r="E15" s="114"/>
      <c r="F15" s="115"/>
      <c r="G15" s="115"/>
      <c r="H15" s="115"/>
      <c r="I15" s="115"/>
      <c r="J15" s="115"/>
      <c r="K15" s="115"/>
      <c r="L15" s="115"/>
      <c r="M15" s="115"/>
      <c r="N15" s="116"/>
    </row>
    <row r="16" spans="1:14" s="7" customFormat="1" x14ac:dyDescent="0.3">
      <c r="A16" s="19" t="s">
        <v>17</v>
      </c>
      <c r="B16" s="112"/>
      <c r="C16" s="113"/>
      <c r="D16" s="20"/>
      <c r="E16" s="114"/>
      <c r="F16" s="115"/>
      <c r="G16" s="115"/>
      <c r="H16" s="115"/>
      <c r="I16" s="115"/>
      <c r="J16" s="115"/>
      <c r="K16" s="115"/>
      <c r="L16" s="115"/>
      <c r="M16" s="115"/>
      <c r="N16" s="116"/>
    </row>
    <row r="17" spans="1:15" s="7" customFormat="1" ht="15" thickBot="1" x14ac:dyDescent="0.35">
      <c r="A17" s="21"/>
      <c r="B17" s="130"/>
      <c r="C17" s="131"/>
      <c r="D17" s="22" t="s">
        <v>18</v>
      </c>
      <c r="E17" s="132"/>
      <c r="F17" s="133"/>
      <c r="G17" s="133"/>
      <c r="H17" s="133"/>
      <c r="I17" s="133"/>
      <c r="J17" s="133"/>
      <c r="K17" s="133"/>
      <c r="L17" s="133"/>
      <c r="M17" s="133"/>
      <c r="N17" s="134"/>
    </row>
    <row r="18" spans="1:15" s="42" customFormat="1" x14ac:dyDescent="0.3">
      <c r="A18" s="38"/>
      <c r="B18" s="39"/>
      <c r="C18" s="39"/>
      <c r="D18" s="40"/>
      <c r="E18" s="41"/>
      <c r="F18" s="41"/>
      <c r="G18" s="41"/>
      <c r="H18" s="41"/>
      <c r="I18" s="41"/>
      <c r="J18" s="41"/>
      <c r="K18" s="41"/>
      <c r="L18" s="41"/>
      <c r="M18" s="41"/>
    </row>
    <row r="19" spans="1:15" ht="21.6" thickBot="1" x14ac:dyDescent="0.45">
      <c r="A19" s="43" t="s">
        <v>19</v>
      </c>
      <c r="F19" s="8"/>
      <c r="H19" s="44"/>
    </row>
    <row r="20" spans="1:15" s="44" customFormat="1" ht="43.8" thickBot="1" x14ac:dyDescent="0.35">
      <c r="A20" s="45" t="s">
        <v>20</v>
      </c>
      <c r="B20" s="46" t="s">
        <v>21</v>
      </c>
      <c r="C20" s="46" t="s">
        <v>22</v>
      </c>
      <c r="D20" s="46" t="s">
        <v>23</v>
      </c>
      <c r="E20" s="46" t="s">
        <v>24</v>
      </c>
      <c r="F20" s="46" t="s">
        <v>25</v>
      </c>
      <c r="G20" s="46" t="s">
        <v>26</v>
      </c>
      <c r="H20" s="46" t="s">
        <v>27</v>
      </c>
      <c r="I20" s="46" t="s">
        <v>28</v>
      </c>
      <c r="J20" s="46" t="s">
        <v>29</v>
      </c>
      <c r="K20" s="46" t="s">
        <v>30</v>
      </c>
      <c r="L20" s="46" t="s">
        <v>31</v>
      </c>
      <c r="M20" s="46" t="s">
        <v>32</v>
      </c>
      <c r="N20" s="46" t="s">
        <v>33</v>
      </c>
      <c r="O20" s="46" t="s">
        <v>34</v>
      </c>
    </row>
    <row r="21" spans="1:15" s="50" customFormat="1" x14ac:dyDescent="0.25">
      <c r="A21" s="47">
        <v>6129</v>
      </c>
      <c r="B21" s="48" t="s">
        <v>76</v>
      </c>
      <c r="C21" s="49">
        <v>1060</v>
      </c>
      <c r="D21" s="49">
        <f t="shared" ref="D21:D23" si="0">C21*3</f>
        <v>3180</v>
      </c>
      <c r="E21" s="31">
        <v>8.67</v>
      </c>
      <c r="F21" s="32">
        <f t="shared" ref="F21:F23" si="1">C21*E21</f>
        <v>9190.2000000000007</v>
      </c>
      <c r="G21" s="32">
        <f t="shared" ref="G21:G23" si="2">F21+F21*K21</f>
        <v>11120.142</v>
      </c>
      <c r="H21" s="23">
        <f t="shared" ref="H21:H23" si="3">C21*E21*3</f>
        <v>27570.600000000002</v>
      </c>
      <c r="I21" s="23">
        <f t="shared" ref="I21:I23" si="4">H21+H21*K21</f>
        <v>33360.425999999999</v>
      </c>
      <c r="J21" s="24"/>
      <c r="K21" s="33">
        <v>0.21</v>
      </c>
      <c r="L21" s="34">
        <f t="shared" ref="L21:L23" si="5">J21*C21</f>
        <v>0</v>
      </c>
      <c r="M21" s="34">
        <f t="shared" ref="M21:M23" si="6">L21+L21*K21</f>
        <v>0</v>
      </c>
      <c r="N21" s="35">
        <f t="shared" ref="N21:N23" si="7">J21*C21*3</f>
        <v>0</v>
      </c>
      <c r="O21" s="36">
        <f t="shared" ref="O21:O23" si="8">N21+N21*K21</f>
        <v>0</v>
      </c>
    </row>
    <row r="22" spans="1:15" s="50" customFormat="1" x14ac:dyDescent="0.25">
      <c r="A22" s="88">
        <v>4193</v>
      </c>
      <c r="B22" s="89" t="s">
        <v>77</v>
      </c>
      <c r="C22" s="90">
        <v>600</v>
      </c>
      <c r="D22" s="90">
        <f t="shared" si="0"/>
        <v>1800</v>
      </c>
      <c r="E22" s="91">
        <v>15.13</v>
      </c>
      <c r="F22" s="92">
        <f t="shared" si="1"/>
        <v>9078</v>
      </c>
      <c r="G22" s="92">
        <f t="shared" si="2"/>
        <v>10984.38</v>
      </c>
      <c r="H22" s="93">
        <f t="shared" si="3"/>
        <v>27234</v>
      </c>
      <c r="I22" s="93">
        <f t="shared" si="4"/>
        <v>32953.14</v>
      </c>
      <c r="J22" s="94"/>
      <c r="K22" s="95">
        <v>0.21</v>
      </c>
      <c r="L22" s="96">
        <f t="shared" si="5"/>
        <v>0</v>
      </c>
      <c r="M22" s="96">
        <f t="shared" si="6"/>
        <v>0</v>
      </c>
      <c r="N22" s="97">
        <f t="shared" si="7"/>
        <v>0</v>
      </c>
      <c r="O22" s="97">
        <f t="shared" si="8"/>
        <v>0</v>
      </c>
    </row>
    <row r="23" spans="1:15" s="50" customFormat="1" x14ac:dyDescent="0.25">
      <c r="A23" s="88" t="s">
        <v>78</v>
      </c>
      <c r="B23" s="89" t="s">
        <v>79</v>
      </c>
      <c r="C23" s="90">
        <v>6601</v>
      </c>
      <c r="D23" s="90">
        <f t="shared" si="0"/>
        <v>19803</v>
      </c>
      <c r="E23" s="91">
        <v>7.27</v>
      </c>
      <c r="F23" s="92">
        <f t="shared" si="1"/>
        <v>47989.27</v>
      </c>
      <c r="G23" s="92">
        <f t="shared" si="2"/>
        <v>58067.016699999993</v>
      </c>
      <c r="H23" s="93">
        <f t="shared" si="3"/>
        <v>143967.81</v>
      </c>
      <c r="I23" s="93">
        <f t="shared" si="4"/>
        <v>174201.05009999999</v>
      </c>
      <c r="J23" s="94"/>
      <c r="K23" s="95">
        <v>0.21</v>
      </c>
      <c r="L23" s="96">
        <f t="shared" si="5"/>
        <v>0</v>
      </c>
      <c r="M23" s="96">
        <f t="shared" si="6"/>
        <v>0</v>
      </c>
      <c r="N23" s="97">
        <f t="shared" si="7"/>
        <v>0</v>
      </c>
      <c r="O23" s="97">
        <f t="shared" si="8"/>
        <v>0</v>
      </c>
    </row>
    <row r="24" spans="1:15" ht="15" thickBot="1" x14ac:dyDescent="0.35">
      <c r="A24" s="51" t="s">
        <v>37</v>
      </c>
      <c r="B24" s="52"/>
      <c r="C24" s="53">
        <f>SUM(C21:C23)</f>
        <v>8261</v>
      </c>
      <c r="D24" s="53">
        <f>SUM(D21:D23)</f>
        <v>24783</v>
      </c>
      <c r="E24" s="25"/>
      <c r="F24" s="26">
        <f>SUM(F21:F23)</f>
        <v>66257.47</v>
      </c>
      <c r="G24" s="26">
        <f>SUM(G21:G23)</f>
        <v>80171.53869999999</v>
      </c>
      <c r="H24" s="26">
        <f>SUM(H21:H23)</f>
        <v>198772.41</v>
      </c>
      <c r="I24" s="26">
        <f>SUM(I21:I23)</f>
        <v>240514.61609999998</v>
      </c>
      <c r="J24" s="27"/>
      <c r="K24" s="28"/>
      <c r="L24" s="26">
        <f>SUM(L21:L23)</f>
        <v>0</v>
      </c>
      <c r="M24" s="26">
        <f>SUM(M21:M23)</f>
        <v>0</v>
      </c>
      <c r="N24" s="26">
        <f>SUM(N21:N23)</f>
        <v>0</v>
      </c>
      <c r="O24" s="26">
        <f>SUM(O21:O23)</f>
        <v>0</v>
      </c>
    </row>
    <row r="25" spans="1:15" x14ac:dyDescent="0.3">
      <c r="A25" s="54" t="s">
        <v>38</v>
      </c>
      <c r="B25" s="54"/>
      <c r="C25" s="55"/>
      <c r="D25" s="56"/>
      <c r="E25" s="56"/>
      <c r="F25" s="56"/>
      <c r="G25" s="56"/>
      <c r="H25" s="56"/>
      <c r="I25" s="56"/>
      <c r="J25" s="56"/>
      <c r="K25" s="56"/>
      <c r="L25" s="56"/>
      <c r="M25" s="56"/>
      <c r="N25" s="39"/>
      <c r="O25" s="39"/>
    </row>
    <row r="26" spans="1:15" s="44" customFormat="1" x14ac:dyDescent="0.3">
      <c r="A26" s="57" t="s">
        <v>39</v>
      </c>
      <c r="B26" s="58"/>
      <c r="C26" s="59"/>
      <c r="D26" s="58"/>
      <c r="E26" s="59"/>
      <c r="F26" s="59"/>
      <c r="G26" s="59"/>
      <c r="H26" s="4"/>
      <c r="I26" s="4"/>
      <c r="J26" s="59"/>
      <c r="K26" s="59"/>
      <c r="L26" s="59"/>
      <c r="M26" s="59"/>
      <c r="N26" s="60"/>
      <c r="O26" s="60"/>
    </row>
    <row r="27" spans="1:15" s="44" customFormat="1" x14ac:dyDescent="0.3">
      <c r="A27" s="61"/>
      <c r="B27" s="62"/>
      <c r="C27" s="62"/>
      <c r="E27" s="62"/>
      <c r="I27" s="5"/>
      <c r="J27" s="5"/>
    </row>
    <row r="28" spans="1:15" ht="21.6" thickBot="1" x14ac:dyDescent="0.45">
      <c r="A28" s="63" t="s">
        <v>40</v>
      </c>
      <c r="B28" s="64"/>
      <c r="F28" s="8"/>
      <c r="I28" s="8"/>
      <c r="J28" s="8"/>
    </row>
    <row r="29" spans="1:15" ht="15" customHeight="1" x14ac:dyDescent="0.3">
      <c r="A29" s="135" t="s">
        <v>41</v>
      </c>
      <c r="B29" s="136"/>
      <c r="C29" s="137"/>
      <c r="D29" s="65" t="s">
        <v>42</v>
      </c>
      <c r="E29" s="141" t="s">
        <v>43</v>
      </c>
      <c r="G29" s="66"/>
      <c r="I29" s="8"/>
      <c r="J29" s="8"/>
    </row>
    <row r="30" spans="1:15" ht="15" thickBot="1" x14ac:dyDescent="0.35">
      <c r="A30" s="138"/>
      <c r="B30" s="139"/>
      <c r="C30" s="140"/>
      <c r="D30" s="67" t="s">
        <v>44</v>
      </c>
      <c r="E30" s="142"/>
      <c r="G30" s="66"/>
      <c r="I30" s="8"/>
      <c r="J30" s="8"/>
    </row>
    <row r="31" spans="1:15" ht="190.2" customHeight="1" thickBot="1" x14ac:dyDescent="0.35">
      <c r="A31" s="122" t="s">
        <v>125</v>
      </c>
      <c r="B31" s="123"/>
      <c r="C31" s="68" t="s">
        <v>80</v>
      </c>
      <c r="D31" s="69">
        <v>25</v>
      </c>
      <c r="E31" s="99"/>
      <c r="G31" s="70"/>
    </row>
    <row r="32" spans="1:15" ht="88.5" customHeight="1" x14ac:dyDescent="0.3">
      <c r="A32" s="189" t="s">
        <v>126</v>
      </c>
      <c r="B32" s="181"/>
      <c r="C32" s="184" t="s">
        <v>81</v>
      </c>
      <c r="D32" s="185">
        <v>20</v>
      </c>
      <c r="E32" s="187"/>
    </row>
    <row r="33" spans="1:13" ht="82.5" customHeight="1" thickBot="1" x14ac:dyDescent="0.35">
      <c r="A33" s="182"/>
      <c r="B33" s="183"/>
      <c r="C33" s="150"/>
      <c r="D33" s="186"/>
      <c r="E33" s="188"/>
      <c r="F33" s="41"/>
      <c r="G33" s="70"/>
    </row>
    <row r="34" spans="1:13" ht="164.25" customHeight="1" thickBot="1" x14ac:dyDescent="0.35">
      <c r="A34" s="164" t="s">
        <v>127</v>
      </c>
      <c r="B34" s="145"/>
      <c r="C34" s="73" t="s">
        <v>82</v>
      </c>
      <c r="D34" s="74">
        <v>10</v>
      </c>
      <c r="E34" s="80"/>
      <c r="F34" s="41"/>
      <c r="G34" s="70"/>
    </row>
    <row r="35" spans="1:13" ht="98.4" customHeight="1" thickBot="1" x14ac:dyDescent="0.35">
      <c r="A35" s="163" t="s">
        <v>128</v>
      </c>
      <c r="B35" s="146"/>
      <c r="C35" s="73" t="s">
        <v>49</v>
      </c>
      <c r="D35" s="74">
        <v>5</v>
      </c>
      <c r="E35" s="82"/>
      <c r="F35" s="41"/>
      <c r="G35" s="70"/>
    </row>
    <row r="36" spans="1:13" x14ac:dyDescent="0.3">
      <c r="A36" s="54" t="s">
        <v>50</v>
      </c>
      <c r="B36" s="55"/>
      <c r="C36" s="55"/>
      <c r="D36" s="62">
        <f>SUM(D31:D35)</f>
        <v>60</v>
      </c>
      <c r="E36" s="8"/>
      <c r="G36" s="66"/>
      <c r="I36" s="8"/>
      <c r="J36" s="8"/>
    </row>
    <row r="37" spans="1:13" ht="35.25" customHeight="1" x14ac:dyDescent="0.3">
      <c r="D37" s="9"/>
      <c r="E37" s="8"/>
      <c r="G37" s="9"/>
      <c r="H37" s="75" t="s">
        <v>51</v>
      </c>
      <c r="I37" s="8"/>
      <c r="J37" s="8"/>
      <c r="K37" s="75" t="s">
        <v>52</v>
      </c>
      <c r="L37" s="75"/>
      <c r="M37" s="75"/>
    </row>
    <row r="38" spans="1:13" ht="35.25" customHeight="1" x14ac:dyDescent="0.3">
      <c r="A38" s="76"/>
      <c r="B38" s="41"/>
      <c r="C38" s="41"/>
      <c r="D38" s="9"/>
      <c r="E38" s="8"/>
      <c r="G38" s="143"/>
      <c r="H38" s="143"/>
      <c r="I38" s="29"/>
      <c r="J38" s="143"/>
      <c r="K38" s="143"/>
      <c r="L38" s="77"/>
      <c r="M38" s="77"/>
    </row>
    <row r="39" spans="1:13" ht="35.25" customHeight="1" x14ac:dyDescent="0.3">
      <c r="A39" s="76"/>
      <c r="B39" s="41"/>
      <c r="C39" s="41"/>
      <c r="D39" s="9"/>
      <c r="E39" s="8"/>
      <c r="G39" s="143"/>
      <c r="H39" s="143"/>
      <c r="I39" s="29"/>
      <c r="J39" s="143"/>
      <c r="K39" s="143"/>
      <c r="L39" s="77"/>
      <c r="M39" s="77"/>
    </row>
    <row r="40" spans="1:13" ht="35.25" customHeight="1" x14ac:dyDescent="0.3">
      <c r="A40" s="76"/>
      <c r="B40" s="41"/>
      <c r="C40" s="41"/>
      <c r="D40" s="9"/>
      <c r="E40" s="8"/>
      <c r="G40" s="143"/>
      <c r="H40" s="143"/>
      <c r="I40" s="29"/>
      <c r="J40" s="143"/>
      <c r="K40" s="143"/>
      <c r="L40" s="77"/>
      <c r="M40" s="77"/>
    </row>
    <row r="41" spans="1:13" ht="35.25" customHeight="1" x14ac:dyDescent="0.3">
      <c r="A41" s="76"/>
      <c r="B41" s="41"/>
      <c r="C41" s="41"/>
      <c r="D41" s="9"/>
      <c r="E41" s="8"/>
      <c r="G41" s="143"/>
      <c r="H41" s="143"/>
      <c r="J41" s="143"/>
      <c r="K41" s="143"/>
      <c r="L41" s="77"/>
      <c r="M41" s="77"/>
    </row>
    <row r="42" spans="1:13" x14ac:dyDescent="0.3">
      <c r="A42" s="41"/>
      <c r="B42" s="41"/>
      <c r="C42" s="41"/>
    </row>
    <row r="43" spans="1:13" x14ac:dyDescent="0.3">
      <c r="A43" s="41"/>
      <c r="B43" s="41"/>
      <c r="C43" s="41"/>
    </row>
  </sheetData>
  <sheetProtection formatCells="0" formatColumns="0"/>
  <autoFilter ref="A20:O30" xr:uid="{00000000-0001-0000-0100-000000000000}"/>
  <mergeCells count="27">
    <mergeCell ref="A35:B35"/>
    <mergeCell ref="G38:H41"/>
    <mergeCell ref="J38:K41"/>
    <mergeCell ref="A31:B31"/>
    <mergeCell ref="A32:B33"/>
    <mergeCell ref="C32:C33"/>
    <mergeCell ref="D32:D33"/>
    <mergeCell ref="E32:E33"/>
    <mergeCell ref="A34:B34"/>
    <mergeCell ref="B16:C16"/>
    <mergeCell ref="E16:N16"/>
    <mergeCell ref="B17:C17"/>
    <mergeCell ref="E17:N17"/>
    <mergeCell ref="A29:C30"/>
    <mergeCell ref="E29:E30"/>
    <mergeCell ref="B13:C13"/>
    <mergeCell ref="E13:N13"/>
    <mergeCell ref="B14:C14"/>
    <mergeCell ref="E14:N14"/>
    <mergeCell ref="B15:C15"/>
    <mergeCell ref="E15:N15"/>
    <mergeCell ref="B10:C10"/>
    <mergeCell ref="E10:N10"/>
    <mergeCell ref="B11:C11"/>
    <mergeCell ref="E11:N11"/>
    <mergeCell ref="B12:C12"/>
    <mergeCell ref="E12:N12"/>
  </mergeCells>
  <conditionalFormatting sqref="A21:B23 A24">
    <cfRule type="cellIs" dxfId="5" priority="2" stopIfTrue="1" operator="equal">
      <formula>0</formula>
    </cfRule>
  </conditionalFormatting>
  <conditionalFormatting sqref="J21:J23">
    <cfRule type="cellIs" dxfId="4" priority="1" stopIfTrue="1" operator="equal">
      <formula>0</formula>
    </cfRule>
  </conditionalFormatting>
  <dataValidations count="3">
    <dataValidation type="list" allowBlank="1" showInputMessage="1" showErrorMessage="1" sqref="E35" xr:uid="{9729A10D-6801-42BF-8515-F41275169E8E}">
      <formula1>"SI,NO"</formula1>
    </dataValidation>
    <dataValidation type="list" allowBlank="1" showInputMessage="1" showErrorMessage="1" sqref="E31" xr:uid="{9C43CB0C-35D6-4C4A-9180-0C0CF9415C76}">
      <formula1>"Únic instrument, Dos instruments, Tres instruments"</formula1>
    </dataValidation>
    <dataValidation type="decimal" allowBlank="1" showInputMessage="1" showErrorMessage="1" sqref="J21:J23" xr:uid="{E9DD8615-2E5A-4494-A5DC-7A9680983926}">
      <formula1>0</formula1>
      <formula2>E21</formula2>
    </dataValidation>
  </dataValidations>
  <printOptions horizontalCentered="1" verticalCentered="1"/>
  <pageMargins left="0.19685039370078741" right="0.19685039370078741" top="1.1811023622047245" bottom="0.35433070866141736" header="0" footer="0"/>
  <pageSetup paperSize="9" scale="42" fitToHeight="7" orientation="landscape" r:id="rId1"/>
  <headerFooter alignWithMargins="0">
    <oddHeader xml:space="preserve">&amp;L&amp;14&amp;G&amp;R
</oddHeader>
    <oddFooter>Página &amp;P&amp;R</oddFooter>
  </headerFooter>
  <rowBreaks count="1" manualBreakCount="1">
    <brk id="27"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863890-0474-47E6-9E0D-3EA69C52891D}">
  <sheetPr>
    <pageSetUpPr fitToPage="1"/>
  </sheetPr>
  <dimension ref="A1:O43"/>
  <sheetViews>
    <sheetView showGridLines="0" topLeftCell="A33" zoomScale="90" zoomScaleNormal="90" zoomScaleSheetLayoutView="100" workbookViewId="0">
      <selection activeCell="C36" sqref="C36"/>
    </sheetView>
  </sheetViews>
  <sheetFormatPr baseColWidth="10" defaultColWidth="11.44140625" defaultRowHeight="14.4" x14ac:dyDescent="0.3"/>
  <cols>
    <col min="1" max="1" width="33.6640625" style="9" customWidth="1"/>
    <col min="2" max="2" width="62.33203125" style="9" customWidth="1"/>
    <col min="3" max="3" width="34.44140625" style="9" customWidth="1"/>
    <col min="4" max="4" width="22.33203125" style="8" customWidth="1"/>
    <col min="5" max="5" width="27.6640625" style="9" customWidth="1"/>
    <col min="6" max="6" width="17.88671875" style="9" customWidth="1"/>
    <col min="7" max="7" width="19.6640625" style="8" customWidth="1"/>
    <col min="8" max="8" width="20.109375" style="8" customWidth="1"/>
    <col min="9" max="9" width="16.44140625" style="3" bestFit="1" customWidth="1"/>
    <col min="10" max="10" width="14.33203125" style="3" customWidth="1"/>
    <col min="11" max="13" width="18.6640625" style="8" customWidth="1"/>
    <col min="14" max="14" width="19.6640625" style="8" customWidth="1"/>
    <col min="15" max="15" width="17" style="8" customWidth="1"/>
    <col min="16" max="16384" width="11.44140625" style="8"/>
  </cols>
  <sheetData>
    <row r="1" spans="1:14" ht="28.8" x14ac:dyDescent="0.55000000000000004">
      <c r="A1" s="6" t="s">
        <v>0</v>
      </c>
      <c r="B1" s="7"/>
      <c r="C1" s="7"/>
      <c r="D1" s="7"/>
      <c r="E1" s="7"/>
      <c r="F1" s="7"/>
      <c r="G1" s="7"/>
      <c r="H1" s="7"/>
      <c r="I1" s="7"/>
      <c r="J1" s="7"/>
    </row>
    <row r="2" spans="1:14" x14ac:dyDescent="0.3">
      <c r="D2" s="9"/>
      <c r="G2" s="9"/>
      <c r="H2" s="9"/>
      <c r="I2" s="9"/>
      <c r="J2" s="9"/>
    </row>
    <row r="3" spans="1:14" ht="21" x14ac:dyDescent="0.4">
      <c r="A3" s="78" t="s">
        <v>1</v>
      </c>
      <c r="B3" s="10"/>
      <c r="C3" s="10"/>
      <c r="D3" s="11"/>
      <c r="E3" s="11"/>
      <c r="F3" s="11"/>
      <c r="G3" s="1"/>
      <c r="H3" s="1"/>
      <c r="I3" s="11"/>
      <c r="J3" s="11"/>
      <c r="K3" s="37"/>
      <c r="L3" s="37"/>
      <c r="M3" s="37"/>
    </row>
    <row r="4" spans="1:14" ht="19.8" x14ac:dyDescent="0.4">
      <c r="A4" s="83" t="s">
        <v>2</v>
      </c>
      <c r="B4" s="10"/>
      <c r="C4" s="10"/>
      <c r="D4" s="11"/>
      <c r="E4" s="11"/>
      <c r="F4" s="11"/>
      <c r="G4" s="1"/>
      <c r="H4" s="1"/>
      <c r="I4" s="11"/>
      <c r="J4" s="11"/>
      <c r="K4" s="37"/>
      <c r="L4" s="37"/>
      <c r="M4" s="37"/>
    </row>
    <row r="5" spans="1:14" ht="21" x14ac:dyDescent="0.4">
      <c r="A5" s="30"/>
      <c r="B5" s="13"/>
      <c r="C5" s="13"/>
      <c r="D5" s="14"/>
      <c r="E5" s="14"/>
      <c r="F5" s="14"/>
      <c r="G5" s="2"/>
      <c r="H5" s="2"/>
      <c r="I5" s="14"/>
      <c r="J5" s="14"/>
    </row>
    <row r="6" spans="1:14" ht="21" x14ac:dyDescent="0.4">
      <c r="A6" s="30"/>
      <c r="B6" s="13"/>
      <c r="C6" s="13"/>
      <c r="D6" s="14"/>
      <c r="E6" s="14"/>
      <c r="F6" s="14"/>
      <c r="G6" s="2"/>
      <c r="H6" s="2"/>
      <c r="I6" s="14"/>
      <c r="J6" s="14"/>
    </row>
    <row r="7" spans="1:14" ht="21" x14ac:dyDescent="0.4">
      <c r="A7" s="15" t="s">
        <v>83</v>
      </c>
      <c r="B7" s="13"/>
      <c r="C7" s="13"/>
      <c r="D7" s="14"/>
      <c r="E7" s="14"/>
      <c r="F7" s="14"/>
      <c r="G7" s="2"/>
      <c r="H7" s="2"/>
      <c r="I7" s="14"/>
      <c r="J7" s="14"/>
    </row>
    <row r="8" spans="1:14" ht="21" x14ac:dyDescent="0.4">
      <c r="A8" s="12"/>
      <c r="B8" s="13"/>
      <c r="C8" s="13"/>
      <c r="D8" s="14"/>
      <c r="E8" s="14"/>
      <c r="F8" s="14"/>
      <c r="G8" s="2"/>
      <c r="H8" s="2"/>
      <c r="I8" s="14"/>
      <c r="J8" s="14"/>
    </row>
    <row r="9" spans="1:14" ht="21.6" thickBot="1" x14ac:dyDescent="0.45">
      <c r="A9" s="15" t="s">
        <v>4</v>
      </c>
      <c r="B9" s="16" t="s">
        <v>5</v>
      </c>
      <c r="C9" s="16"/>
      <c r="G9" s="3"/>
      <c r="H9" s="3"/>
      <c r="I9" s="8"/>
      <c r="J9" s="8"/>
    </row>
    <row r="10" spans="1:14" s="7" customFormat="1" x14ac:dyDescent="0.3">
      <c r="A10" s="17" t="s">
        <v>6</v>
      </c>
      <c r="B10" s="117"/>
      <c r="C10" s="118"/>
      <c r="D10" s="18" t="s">
        <v>7</v>
      </c>
      <c r="E10" s="119"/>
      <c r="F10" s="120"/>
      <c r="G10" s="120"/>
      <c r="H10" s="120"/>
      <c r="I10" s="120"/>
      <c r="J10" s="120"/>
      <c r="K10" s="120"/>
      <c r="L10" s="120"/>
      <c r="M10" s="120"/>
      <c r="N10" s="121"/>
    </row>
    <row r="11" spans="1:14" s="7" customFormat="1" x14ac:dyDescent="0.3">
      <c r="A11" s="19" t="s">
        <v>8</v>
      </c>
      <c r="B11" s="112"/>
      <c r="C11" s="113"/>
      <c r="D11" s="20" t="s">
        <v>9</v>
      </c>
      <c r="E11" s="114"/>
      <c r="F11" s="115"/>
      <c r="G11" s="115"/>
      <c r="H11" s="115"/>
      <c r="I11" s="115"/>
      <c r="J11" s="115"/>
      <c r="K11" s="115"/>
      <c r="L11" s="115"/>
      <c r="M11" s="115"/>
      <c r="N11" s="116"/>
    </row>
    <row r="12" spans="1:14" s="7" customFormat="1" x14ac:dyDescent="0.3">
      <c r="A12" s="19" t="s">
        <v>10</v>
      </c>
      <c r="B12" s="112"/>
      <c r="C12" s="113"/>
      <c r="D12" s="20"/>
      <c r="E12" s="114"/>
      <c r="F12" s="115"/>
      <c r="G12" s="115"/>
      <c r="H12" s="115"/>
      <c r="I12" s="115"/>
      <c r="J12" s="115"/>
      <c r="K12" s="115"/>
      <c r="L12" s="115"/>
      <c r="M12" s="115"/>
      <c r="N12" s="116"/>
    </row>
    <row r="13" spans="1:14" s="7" customFormat="1" x14ac:dyDescent="0.3">
      <c r="A13" s="19" t="s">
        <v>11</v>
      </c>
      <c r="B13" s="112"/>
      <c r="C13" s="113"/>
      <c r="D13" s="20" t="s">
        <v>12</v>
      </c>
      <c r="E13" s="114"/>
      <c r="F13" s="115"/>
      <c r="G13" s="115"/>
      <c r="H13" s="115"/>
      <c r="I13" s="115"/>
      <c r="J13" s="115"/>
      <c r="K13" s="115"/>
      <c r="L13" s="115"/>
      <c r="M13" s="115"/>
      <c r="N13" s="116"/>
    </row>
    <row r="14" spans="1:14" s="7" customFormat="1" x14ac:dyDescent="0.3">
      <c r="A14" s="19" t="s">
        <v>13</v>
      </c>
      <c r="B14" s="112"/>
      <c r="C14" s="113"/>
      <c r="D14" s="20" t="s">
        <v>14</v>
      </c>
      <c r="E14" s="114"/>
      <c r="F14" s="115"/>
      <c r="G14" s="115"/>
      <c r="H14" s="115"/>
      <c r="I14" s="115"/>
      <c r="J14" s="115"/>
      <c r="K14" s="115"/>
      <c r="L14" s="115"/>
      <c r="M14" s="115"/>
      <c r="N14" s="116"/>
    </row>
    <row r="15" spans="1:14" s="7" customFormat="1" x14ac:dyDescent="0.3">
      <c r="A15" s="19" t="s">
        <v>15</v>
      </c>
      <c r="B15" s="112"/>
      <c r="C15" s="113"/>
      <c r="D15" s="20" t="s">
        <v>16</v>
      </c>
      <c r="E15" s="114"/>
      <c r="F15" s="115"/>
      <c r="G15" s="115"/>
      <c r="H15" s="115"/>
      <c r="I15" s="115"/>
      <c r="J15" s="115"/>
      <c r="K15" s="115"/>
      <c r="L15" s="115"/>
      <c r="M15" s="115"/>
      <c r="N15" s="116"/>
    </row>
    <row r="16" spans="1:14" s="7" customFormat="1" x14ac:dyDescent="0.3">
      <c r="A16" s="19" t="s">
        <v>17</v>
      </c>
      <c r="B16" s="112"/>
      <c r="C16" s="113"/>
      <c r="D16" s="20"/>
      <c r="E16" s="114"/>
      <c r="F16" s="115"/>
      <c r="G16" s="115"/>
      <c r="H16" s="115"/>
      <c r="I16" s="115"/>
      <c r="J16" s="115"/>
      <c r="K16" s="115"/>
      <c r="L16" s="115"/>
      <c r="M16" s="115"/>
      <c r="N16" s="116"/>
    </row>
    <row r="17" spans="1:15" s="7" customFormat="1" ht="15" thickBot="1" x14ac:dyDescent="0.35">
      <c r="A17" s="21"/>
      <c r="B17" s="130"/>
      <c r="C17" s="131"/>
      <c r="D17" s="22" t="s">
        <v>18</v>
      </c>
      <c r="E17" s="132"/>
      <c r="F17" s="133"/>
      <c r="G17" s="133"/>
      <c r="H17" s="133"/>
      <c r="I17" s="133"/>
      <c r="J17" s="133"/>
      <c r="K17" s="133"/>
      <c r="L17" s="133"/>
      <c r="M17" s="133"/>
      <c r="N17" s="134"/>
    </row>
    <row r="18" spans="1:15" s="42" customFormat="1" x14ac:dyDescent="0.3">
      <c r="A18" s="38"/>
      <c r="B18" s="39"/>
      <c r="C18" s="39"/>
      <c r="D18" s="40"/>
      <c r="E18" s="41"/>
      <c r="F18" s="41"/>
      <c r="G18" s="41"/>
      <c r="H18" s="41"/>
      <c r="I18" s="41"/>
      <c r="J18" s="41"/>
      <c r="K18" s="41"/>
      <c r="L18" s="41"/>
      <c r="M18" s="41"/>
    </row>
    <row r="19" spans="1:15" ht="21.6" thickBot="1" x14ac:dyDescent="0.45">
      <c r="A19" s="43" t="s">
        <v>19</v>
      </c>
      <c r="F19" s="8"/>
      <c r="H19" s="44"/>
    </row>
    <row r="20" spans="1:15" s="44" customFormat="1" ht="43.8" thickBot="1" x14ac:dyDescent="0.35">
      <c r="A20" s="45" t="s">
        <v>20</v>
      </c>
      <c r="B20" s="46" t="s">
        <v>21</v>
      </c>
      <c r="C20" s="46" t="s">
        <v>22</v>
      </c>
      <c r="D20" s="46" t="s">
        <v>23</v>
      </c>
      <c r="E20" s="46" t="s">
        <v>24</v>
      </c>
      <c r="F20" s="46" t="s">
        <v>25</v>
      </c>
      <c r="G20" s="46" t="s">
        <v>26</v>
      </c>
      <c r="H20" s="46" t="s">
        <v>27</v>
      </c>
      <c r="I20" s="46" t="s">
        <v>28</v>
      </c>
      <c r="J20" s="46" t="s">
        <v>29</v>
      </c>
      <c r="K20" s="46" t="s">
        <v>30</v>
      </c>
      <c r="L20" s="46" t="s">
        <v>31</v>
      </c>
      <c r="M20" s="46" t="s">
        <v>32</v>
      </c>
      <c r="N20" s="46" t="s">
        <v>33</v>
      </c>
      <c r="O20" s="46" t="s">
        <v>34</v>
      </c>
    </row>
    <row r="21" spans="1:15" s="50" customFormat="1" x14ac:dyDescent="0.25">
      <c r="A21" s="47">
        <v>2002</v>
      </c>
      <c r="B21" s="48" t="s">
        <v>84</v>
      </c>
      <c r="C21" s="49">
        <v>36471</v>
      </c>
      <c r="D21" s="49">
        <f t="shared" ref="D21" si="0">C21*3</f>
        <v>109413</v>
      </c>
      <c r="E21" s="31">
        <v>0.28999999999999998</v>
      </c>
      <c r="F21" s="32">
        <f t="shared" ref="F21" si="1">C21*E21</f>
        <v>10576.59</v>
      </c>
      <c r="G21" s="32">
        <f t="shared" ref="G21" si="2">F21+F21*K21</f>
        <v>12797.6739</v>
      </c>
      <c r="H21" s="23">
        <f t="shared" ref="H21" si="3">C21*E21*3</f>
        <v>31729.77</v>
      </c>
      <c r="I21" s="23">
        <f t="shared" ref="I21" si="4">H21+H21*K21</f>
        <v>38393.021699999998</v>
      </c>
      <c r="J21" s="24"/>
      <c r="K21" s="33">
        <v>0.21</v>
      </c>
      <c r="L21" s="34">
        <f t="shared" ref="L21" si="5">J21*C21</f>
        <v>0</v>
      </c>
      <c r="M21" s="34">
        <f t="shared" ref="M21" si="6">L21+L21*K21</f>
        <v>0</v>
      </c>
      <c r="N21" s="35">
        <f t="shared" ref="N21" si="7">J21*C21*3</f>
        <v>0</v>
      </c>
      <c r="O21" s="36">
        <f t="shared" ref="O21" si="8">N21+N21*K21</f>
        <v>0</v>
      </c>
    </row>
    <row r="22" spans="1:15" ht="15" thickBot="1" x14ac:dyDescent="0.35">
      <c r="A22" s="51" t="s">
        <v>37</v>
      </c>
      <c r="B22" s="52"/>
      <c r="C22" s="53">
        <f>SUM(C21:C21)</f>
        <v>36471</v>
      </c>
      <c r="D22" s="53">
        <f>SUM(D21:D21)</f>
        <v>109413</v>
      </c>
      <c r="E22" s="25"/>
      <c r="F22" s="26">
        <f>SUM(F21:F21)</f>
        <v>10576.59</v>
      </c>
      <c r="G22" s="26">
        <f>SUM(G21:G21)</f>
        <v>12797.6739</v>
      </c>
      <c r="H22" s="26">
        <f>SUM(H21:H21)</f>
        <v>31729.77</v>
      </c>
      <c r="I22" s="26">
        <f>SUM(I21:I21)</f>
        <v>38393.021699999998</v>
      </c>
      <c r="J22" s="27"/>
      <c r="K22" s="28"/>
      <c r="L22" s="26">
        <f>SUM(L21:L21)</f>
        <v>0</v>
      </c>
      <c r="M22" s="26">
        <f>SUM(M21:M21)</f>
        <v>0</v>
      </c>
      <c r="N22" s="26">
        <f>SUM(N21:N21)</f>
        <v>0</v>
      </c>
      <c r="O22" s="26">
        <f>SUM(O21:O21)</f>
        <v>0</v>
      </c>
    </row>
    <row r="23" spans="1:15" x14ac:dyDescent="0.3">
      <c r="A23" s="54" t="s">
        <v>38</v>
      </c>
      <c r="B23" s="54"/>
      <c r="C23" s="55"/>
      <c r="D23" s="56"/>
      <c r="E23" s="56"/>
      <c r="F23" s="56"/>
      <c r="G23" s="56"/>
      <c r="H23" s="56"/>
      <c r="I23" s="56"/>
      <c r="J23" s="56"/>
      <c r="K23" s="56"/>
      <c r="L23" s="56"/>
      <c r="M23" s="56"/>
      <c r="N23" s="39"/>
      <c r="O23" s="39"/>
    </row>
    <row r="24" spans="1:15" s="44" customFormat="1" x14ac:dyDescent="0.3">
      <c r="A24" s="57" t="s">
        <v>39</v>
      </c>
      <c r="B24" s="58"/>
      <c r="C24" s="59"/>
      <c r="D24" s="58"/>
      <c r="E24" s="59"/>
      <c r="F24" s="59"/>
      <c r="G24" s="59"/>
      <c r="H24" s="4"/>
      <c r="I24" s="4"/>
      <c r="J24" s="59"/>
      <c r="K24" s="59"/>
      <c r="L24" s="59"/>
      <c r="M24" s="59"/>
      <c r="N24" s="60"/>
      <c r="O24" s="60"/>
    </row>
    <row r="25" spans="1:15" s="44" customFormat="1" x14ac:dyDescent="0.3">
      <c r="A25" s="61"/>
      <c r="B25" s="62"/>
      <c r="C25" s="62"/>
      <c r="E25" s="62"/>
      <c r="I25" s="5"/>
      <c r="J25" s="5"/>
    </row>
    <row r="26" spans="1:15" ht="21.6" thickBot="1" x14ac:dyDescent="0.45">
      <c r="A26" s="63" t="s">
        <v>40</v>
      </c>
      <c r="B26" s="64"/>
      <c r="F26" s="8"/>
      <c r="I26" s="8"/>
      <c r="J26" s="8"/>
    </row>
    <row r="27" spans="1:15" ht="15" customHeight="1" x14ac:dyDescent="0.3">
      <c r="A27" s="135" t="s">
        <v>41</v>
      </c>
      <c r="B27" s="136"/>
      <c r="C27" s="137"/>
      <c r="D27" s="65" t="s">
        <v>42</v>
      </c>
      <c r="E27" s="141" t="s">
        <v>43</v>
      </c>
      <c r="G27" s="66"/>
      <c r="I27" s="8"/>
      <c r="J27" s="8"/>
    </row>
    <row r="28" spans="1:15" ht="15" thickBot="1" x14ac:dyDescent="0.35">
      <c r="A28" s="138"/>
      <c r="B28" s="139"/>
      <c r="C28" s="140"/>
      <c r="D28" s="67" t="s">
        <v>44</v>
      </c>
      <c r="E28" s="142"/>
      <c r="G28" s="66"/>
      <c r="I28" s="8"/>
      <c r="J28" s="8"/>
    </row>
    <row r="29" spans="1:15" ht="150" customHeight="1" thickBot="1" x14ac:dyDescent="0.35">
      <c r="A29" s="122" t="s">
        <v>129</v>
      </c>
      <c r="B29" s="123"/>
      <c r="C29" s="68" t="s">
        <v>85</v>
      </c>
      <c r="D29" s="69">
        <v>20</v>
      </c>
      <c r="E29" s="84"/>
      <c r="G29" s="70"/>
    </row>
    <row r="30" spans="1:15" ht="174.75" customHeight="1" thickBot="1" x14ac:dyDescent="0.35">
      <c r="A30" s="164" t="s">
        <v>130</v>
      </c>
      <c r="B30" s="145"/>
      <c r="C30" s="73" t="s">
        <v>86</v>
      </c>
      <c r="D30" s="74">
        <v>20</v>
      </c>
      <c r="E30" s="104"/>
      <c r="F30" s="41"/>
      <c r="G30" s="70"/>
    </row>
    <row r="31" spans="1:15" ht="46.5" customHeight="1" x14ac:dyDescent="0.3">
      <c r="A31" s="189" t="s">
        <v>131</v>
      </c>
      <c r="B31" s="181"/>
      <c r="C31" s="184" t="s">
        <v>87</v>
      </c>
      <c r="D31" s="185">
        <v>10</v>
      </c>
      <c r="E31" s="187"/>
    </row>
    <row r="32" spans="1:15" ht="124.8" customHeight="1" thickBot="1" x14ac:dyDescent="0.35">
      <c r="A32" s="182"/>
      <c r="B32" s="183"/>
      <c r="C32" s="150"/>
      <c r="D32" s="186"/>
      <c r="E32" s="188"/>
      <c r="F32" s="41"/>
      <c r="G32" s="70"/>
    </row>
    <row r="33" spans="1:13" s="39" customFormat="1" ht="98.25" customHeight="1" x14ac:dyDescent="0.3">
      <c r="A33" s="151" t="s">
        <v>132</v>
      </c>
      <c r="B33" s="152"/>
      <c r="C33" s="190" t="s">
        <v>88</v>
      </c>
      <c r="D33" s="157">
        <v>5</v>
      </c>
      <c r="E33" s="191"/>
      <c r="F33" s="41"/>
      <c r="G33" s="70"/>
      <c r="H33" s="8"/>
      <c r="I33" s="85"/>
      <c r="J33" s="85"/>
    </row>
    <row r="34" spans="1:13" s="39" customFormat="1" ht="88.5" customHeight="1" thickBot="1" x14ac:dyDescent="0.35">
      <c r="A34" s="153"/>
      <c r="B34" s="154"/>
      <c r="C34" s="156"/>
      <c r="D34" s="158"/>
      <c r="E34" s="192"/>
      <c r="F34" s="41"/>
      <c r="I34" s="85"/>
      <c r="J34" s="85"/>
    </row>
    <row r="35" spans="1:13" ht="96.6" customHeight="1" thickBot="1" x14ac:dyDescent="0.35">
      <c r="A35" s="163" t="s">
        <v>133</v>
      </c>
      <c r="B35" s="146"/>
      <c r="C35" s="73" t="s">
        <v>49</v>
      </c>
      <c r="D35" s="74">
        <v>5</v>
      </c>
      <c r="E35" s="82"/>
      <c r="F35" s="105"/>
      <c r="G35" s="70"/>
    </row>
    <row r="36" spans="1:13" x14ac:dyDescent="0.3">
      <c r="A36" s="54" t="s">
        <v>50</v>
      </c>
      <c r="B36" s="55"/>
      <c r="C36" s="55"/>
      <c r="D36" s="62">
        <f>SUM(D29:D35)</f>
        <v>60</v>
      </c>
      <c r="E36" s="8"/>
      <c r="G36" s="66"/>
      <c r="I36" s="8"/>
      <c r="J36" s="8"/>
    </row>
    <row r="37" spans="1:13" ht="35.25" customHeight="1" x14ac:dyDescent="0.3">
      <c r="D37" s="9"/>
      <c r="E37" s="8"/>
      <c r="G37" s="9"/>
      <c r="H37" s="75" t="s">
        <v>51</v>
      </c>
      <c r="I37" s="8"/>
      <c r="J37" s="8"/>
      <c r="K37" s="75" t="s">
        <v>52</v>
      </c>
      <c r="L37" s="75"/>
      <c r="M37" s="75"/>
    </row>
    <row r="38" spans="1:13" ht="35.25" customHeight="1" x14ac:dyDescent="0.3">
      <c r="A38" s="76"/>
      <c r="B38" s="41"/>
      <c r="C38" s="41"/>
      <c r="D38" s="9"/>
      <c r="E38" s="8"/>
      <c r="G38" s="143"/>
      <c r="H38" s="143"/>
      <c r="I38" s="29"/>
      <c r="J38" s="143"/>
      <c r="K38" s="143"/>
      <c r="L38" s="77"/>
      <c r="M38" s="77"/>
    </row>
    <row r="39" spans="1:13" ht="35.25" customHeight="1" x14ac:dyDescent="0.3">
      <c r="A39" s="76"/>
      <c r="B39" s="41"/>
      <c r="C39" s="41"/>
      <c r="D39" s="9"/>
      <c r="E39" s="8"/>
      <c r="G39" s="143"/>
      <c r="H39" s="143"/>
      <c r="I39" s="29"/>
      <c r="J39" s="143"/>
      <c r="K39" s="143"/>
      <c r="L39" s="77"/>
      <c r="M39" s="77"/>
    </row>
    <row r="40" spans="1:13" ht="35.25" customHeight="1" x14ac:dyDescent="0.3">
      <c r="A40" s="76"/>
      <c r="B40" s="41"/>
      <c r="C40" s="41"/>
      <c r="D40" s="9"/>
      <c r="E40" s="8"/>
      <c r="G40" s="143"/>
      <c r="H40" s="143"/>
      <c r="I40" s="29"/>
      <c r="J40" s="143"/>
      <c r="K40" s="143"/>
      <c r="L40" s="77"/>
      <c r="M40" s="77"/>
    </row>
    <row r="41" spans="1:13" ht="35.25" customHeight="1" x14ac:dyDescent="0.3">
      <c r="A41" s="76"/>
      <c r="B41" s="41"/>
      <c r="C41" s="41"/>
      <c r="D41" s="9"/>
      <c r="E41" s="8"/>
      <c r="G41" s="143"/>
      <c r="H41" s="143"/>
      <c r="J41" s="143"/>
      <c r="K41" s="143"/>
      <c r="L41" s="77"/>
      <c r="M41" s="77"/>
    </row>
    <row r="42" spans="1:13" ht="15" customHeight="1" x14ac:dyDescent="0.3">
      <c r="A42" s="41"/>
      <c r="B42" s="41"/>
      <c r="C42" s="41"/>
    </row>
    <row r="43" spans="1:13" x14ac:dyDescent="0.3">
      <c r="A43" s="41"/>
      <c r="B43" s="41"/>
      <c r="C43" s="41"/>
    </row>
  </sheetData>
  <sheetProtection algorithmName="SHA-512" hashValue="+ztnMYQmJqzWNrsGIqKZw3O+EB+dLm6Ih0j+k7LqFuttL7hkIE2u5swTB/Udtx8iNsO/XeWkZgNHgxRGQ06TKg==" saltValue="vB9xJUWPqnWtsjVMK3VGxQ==" spinCount="100000" sheet="1" formatCells="0" formatColumns="0"/>
  <autoFilter ref="A20:O28" xr:uid="{00000000-0001-0000-0100-000000000000}"/>
  <mergeCells count="31">
    <mergeCell ref="J38:K41"/>
    <mergeCell ref="A33:B34"/>
    <mergeCell ref="C33:C34"/>
    <mergeCell ref="D33:D34"/>
    <mergeCell ref="E33:E34"/>
    <mergeCell ref="A35:B35"/>
    <mergeCell ref="G38:H41"/>
    <mergeCell ref="E31:E32"/>
    <mergeCell ref="B16:C16"/>
    <mergeCell ref="E16:N16"/>
    <mergeCell ref="B17:C17"/>
    <mergeCell ref="E17:N17"/>
    <mergeCell ref="A27:C28"/>
    <mergeCell ref="E27:E28"/>
    <mergeCell ref="A29:B29"/>
    <mergeCell ref="A30:B30"/>
    <mergeCell ref="A31:B32"/>
    <mergeCell ref="C31:C32"/>
    <mergeCell ref="D31:D32"/>
    <mergeCell ref="B13:C13"/>
    <mergeCell ref="E13:N13"/>
    <mergeCell ref="B14:C14"/>
    <mergeCell ref="E14:N14"/>
    <mergeCell ref="B15:C15"/>
    <mergeCell ref="E15:N15"/>
    <mergeCell ref="B10:C10"/>
    <mergeCell ref="E10:N10"/>
    <mergeCell ref="B11:C11"/>
    <mergeCell ref="E11:N11"/>
    <mergeCell ref="B12:C12"/>
    <mergeCell ref="E12:N12"/>
  </mergeCells>
  <conditionalFormatting sqref="A21:B21 A22">
    <cfRule type="cellIs" dxfId="3" priority="2" stopIfTrue="1" operator="equal">
      <formula>0</formula>
    </cfRule>
  </conditionalFormatting>
  <conditionalFormatting sqref="J21">
    <cfRule type="cellIs" dxfId="2" priority="1" stopIfTrue="1" operator="equal">
      <formula>0</formula>
    </cfRule>
  </conditionalFormatting>
  <dataValidations count="4">
    <dataValidation type="list" allowBlank="1" showInputMessage="1" showErrorMessage="1" sqref="E31:E32" xr:uid="{06BBED1C-57C5-454E-898A-3E9A1449094C}">
      <formula1>"SI, NO"</formula1>
    </dataValidation>
    <dataValidation type="list" allowBlank="1" showInputMessage="1" showErrorMessage="1" sqref="E30" xr:uid="{F2DDD6D4-0182-4F2E-8CA7-4026535B6578}">
      <mc:AlternateContent xmlns:x12ac="http://schemas.microsoft.com/office/spreadsheetml/2011/1/ac" xmlns:mc="http://schemas.openxmlformats.org/markup-compatibility/2006">
        <mc:Choice Requires="x12ac">
          <x12ac:list>"Si, compleix les 3 funcionalitats",Compleix 2 funcionalitats, Compleix només 1 funcionalitat</x12ac:list>
        </mc:Choice>
        <mc:Fallback>
          <formula1>"Si, compleix les 3 funcionalitats,Compleix 2 funcionalitats, Compleix només 1 funcionalitat"</formula1>
        </mc:Fallback>
      </mc:AlternateContent>
    </dataValidation>
    <dataValidation type="list" allowBlank="1" showInputMessage="1" showErrorMessage="1" sqref="E35" xr:uid="{6D65716A-4D0C-40B7-890D-421326887DA8}">
      <formula1>"SI,NO"</formula1>
    </dataValidation>
    <dataValidation type="decimal" allowBlank="1" showInputMessage="1" showErrorMessage="1" sqref="J21" xr:uid="{C2C4E997-5DDB-4B31-9E1B-9D6858230D6E}">
      <formula1>0</formula1>
      <formula2>E21</formula2>
    </dataValidation>
  </dataValidations>
  <printOptions horizontalCentered="1" verticalCentered="1"/>
  <pageMargins left="0.19685039370078741" right="0.19685039370078741" top="1.1811023622047245" bottom="0.35433070866141736" header="0" footer="0"/>
  <pageSetup paperSize="9" scale="42" fitToHeight="7" orientation="landscape" r:id="rId1"/>
  <headerFooter alignWithMargins="0">
    <oddHeader xml:space="preserve">&amp;L&amp;14&amp;G&amp;R
</oddHeader>
    <oddFooter>Página &amp;P&amp;R</oddFooter>
  </headerFooter>
  <rowBreaks count="1" manualBreakCount="1">
    <brk id="25"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28DD4-A8E8-417E-BE88-30AE348E29F9}">
  <sheetPr>
    <pageSetUpPr fitToPage="1"/>
  </sheetPr>
  <dimension ref="A1:O43"/>
  <sheetViews>
    <sheetView showGridLines="0" tabSelected="1" topLeftCell="A34" zoomScale="90" zoomScaleNormal="90" zoomScaleSheetLayoutView="100" workbookViewId="0">
      <selection activeCell="E35" sqref="E35"/>
    </sheetView>
  </sheetViews>
  <sheetFormatPr baseColWidth="10" defaultColWidth="11.44140625" defaultRowHeight="14.4" x14ac:dyDescent="0.3"/>
  <cols>
    <col min="1" max="1" width="33.6640625" style="9" customWidth="1"/>
    <col min="2" max="2" width="62.33203125" style="9" customWidth="1"/>
    <col min="3" max="3" width="28.44140625" style="9" customWidth="1"/>
    <col min="4" max="4" width="22.33203125" style="8" customWidth="1"/>
    <col min="5" max="5" width="27.6640625" style="9" customWidth="1"/>
    <col min="6" max="6" width="17.88671875" style="9" customWidth="1"/>
    <col min="7" max="7" width="19.6640625" style="8" customWidth="1"/>
    <col min="8" max="8" width="20.109375" style="8" customWidth="1"/>
    <col min="9" max="9" width="16.44140625" style="3" bestFit="1" customWidth="1"/>
    <col min="10" max="10" width="21.5546875" style="3" customWidth="1"/>
    <col min="11" max="13" width="18.6640625" style="8" customWidth="1"/>
    <col min="14" max="14" width="19.6640625" style="8" customWidth="1"/>
    <col min="15" max="15" width="17" style="8" customWidth="1"/>
    <col min="16" max="16384" width="11.44140625" style="8"/>
  </cols>
  <sheetData>
    <row r="1" spans="1:14" ht="28.8" x14ac:dyDescent="0.55000000000000004">
      <c r="A1" s="6" t="s">
        <v>0</v>
      </c>
      <c r="B1" s="7"/>
      <c r="C1" s="7"/>
      <c r="D1" s="7"/>
      <c r="E1" s="7"/>
      <c r="F1" s="7"/>
      <c r="G1" s="7"/>
      <c r="H1" s="7"/>
      <c r="I1" s="7"/>
      <c r="J1" s="7"/>
    </row>
    <row r="2" spans="1:14" x14ac:dyDescent="0.3">
      <c r="D2" s="9"/>
      <c r="G2" s="9"/>
      <c r="H2" s="9"/>
      <c r="I2" s="9"/>
      <c r="J2" s="9"/>
    </row>
    <row r="3" spans="1:14" ht="21" x14ac:dyDescent="0.4">
      <c r="A3" s="78" t="s">
        <v>1</v>
      </c>
      <c r="B3" s="10"/>
      <c r="C3" s="10"/>
      <c r="D3" s="11"/>
      <c r="E3" s="11"/>
      <c r="F3" s="11"/>
      <c r="G3" s="1"/>
      <c r="H3" s="1"/>
      <c r="I3" s="11"/>
      <c r="J3" s="11"/>
      <c r="K3" s="37"/>
      <c r="L3" s="37"/>
      <c r="M3" s="37"/>
    </row>
    <row r="4" spans="1:14" ht="19.8" x14ac:dyDescent="0.4">
      <c r="A4" s="83" t="s">
        <v>2</v>
      </c>
      <c r="B4" s="10"/>
      <c r="C4" s="10"/>
      <c r="D4" s="11"/>
      <c r="E4" s="11"/>
      <c r="F4" s="11"/>
      <c r="G4" s="1"/>
      <c r="H4" s="1"/>
      <c r="I4" s="11"/>
      <c r="J4" s="11"/>
      <c r="K4" s="37"/>
      <c r="L4" s="37"/>
      <c r="M4" s="37"/>
    </row>
    <row r="5" spans="1:14" ht="21" x14ac:dyDescent="0.4">
      <c r="A5" s="30"/>
      <c r="B5" s="13"/>
      <c r="C5" s="13"/>
      <c r="D5" s="14"/>
      <c r="E5" s="14"/>
      <c r="F5" s="14"/>
      <c r="G5" s="2"/>
      <c r="H5" s="2"/>
      <c r="I5" s="14"/>
      <c r="J5" s="14"/>
    </row>
    <row r="6" spans="1:14" ht="21" x14ac:dyDescent="0.4">
      <c r="A6" s="30"/>
      <c r="B6" s="13"/>
      <c r="C6" s="13"/>
      <c r="D6" s="14"/>
      <c r="E6" s="14"/>
      <c r="F6" s="14"/>
      <c r="G6" s="2"/>
      <c r="H6" s="2"/>
      <c r="I6" s="14"/>
      <c r="J6" s="14"/>
    </row>
    <row r="7" spans="1:14" ht="21" x14ac:dyDescent="0.4">
      <c r="A7" s="15" t="s">
        <v>89</v>
      </c>
      <c r="B7" s="13"/>
      <c r="C7" s="13"/>
      <c r="D7" s="14"/>
      <c r="E7" s="14"/>
      <c r="F7" s="14"/>
      <c r="G7" s="2"/>
      <c r="H7" s="2"/>
      <c r="I7" s="14"/>
      <c r="J7" s="14"/>
    </row>
    <row r="8" spans="1:14" ht="21" x14ac:dyDescent="0.4">
      <c r="A8" s="12"/>
      <c r="B8" s="13"/>
      <c r="C8" s="13"/>
      <c r="D8" s="14"/>
      <c r="E8" s="14"/>
      <c r="F8" s="14"/>
      <c r="G8" s="2"/>
      <c r="H8" s="2"/>
      <c r="I8" s="14"/>
      <c r="J8" s="14"/>
    </row>
    <row r="9" spans="1:14" ht="21.6" thickBot="1" x14ac:dyDescent="0.45">
      <c r="A9" s="15" t="s">
        <v>4</v>
      </c>
      <c r="B9" s="16" t="s">
        <v>5</v>
      </c>
      <c r="C9" s="16"/>
      <c r="G9" s="3"/>
      <c r="H9" s="3"/>
      <c r="I9" s="8"/>
      <c r="J9" s="8"/>
    </row>
    <row r="10" spans="1:14" s="7" customFormat="1" x14ac:dyDescent="0.3">
      <c r="A10" s="17" t="s">
        <v>6</v>
      </c>
      <c r="B10" s="117"/>
      <c r="C10" s="118"/>
      <c r="D10" s="18" t="s">
        <v>7</v>
      </c>
      <c r="E10" s="119"/>
      <c r="F10" s="120"/>
      <c r="G10" s="120"/>
      <c r="H10" s="120"/>
      <c r="I10" s="120"/>
      <c r="J10" s="120"/>
      <c r="K10" s="120"/>
      <c r="L10" s="120"/>
      <c r="M10" s="120"/>
      <c r="N10" s="121"/>
    </row>
    <row r="11" spans="1:14" s="7" customFormat="1" x14ac:dyDescent="0.3">
      <c r="A11" s="19" t="s">
        <v>8</v>
      </c>
      <c r="B11" s="112"/>
      <c r="C11" s="113"/>
      <c r="D11" s="20" t="s">
        <v>9</v>
      </c>
      <c r="E11" s="114"/>
      <c r="F11" s="115"/>
      <c r="G11" s="115"/>
      <c r="H11" s="115"/>
      <c r="I11" s="115"/>
      <c r="J11" s="115"/>
      <c r="K11" s="115"/>
      <c r="L11" s="115"/>
      <c r="M11" s="115"/>
      <c r="N11" s="116"/>
    </row>
    <row r="12" spans="1:14" s="7" customFormat="1" x14ac:dyDescent="0.3">
      <c r="A12" s="19" t="s">
        <v>10</v>
      </c>
      <c r="B12" s="112"/>
      <c r="C12" s="113"/>
      <c r="D12" s="20"/>
      <c r="E12" s="114"/>
      <c r="F12" s="115"/>
      <c r="G12" s="115"/>
      <c r="H12" s="115"/>
      <c r="I12" s="115"/>
      <c r="J12" s="115"/>
      <c r="K12" s="115"/>
      <c r="L12" s="115"/>
      <c r="M12" s="115"/>
      <c r="N12" s="116"/>
    </row>
    <row r="13" spans="1:14" s="7" customFormat="1" x14ac:dyDescent="0.3">
      <c r="A13" s="19" t="s">
        <v>11</v>
      </c>
      <c r="B13" s="112"/>
      <c r="C13" s="113"/>
      <c r="D13" s="20" t="s">
        <v>12</v>
      </c>
      <c r="E13" s="114"/>
      <c r="F13" s="115"/>
      <c r="G13" s="115"/>
      <c r="H13" s="115"/>
      <c r="I13" s="115"/>
      <c r="J13" s="115"/>
      <c r="K13" s="115"/>
      <c r="L13" s="115"/>
      <c r="M13" s="115"/>
      <c r="N13" s="116"/>
    </row>
    <row r="14" spans="1:14" s="7" customFormat="1" x14ac:dyDescent="0.3">
      <c r="A14" s="19" t="s">
        <v>13</v>
      </c>
      <c r="B14" s="112"/>
      <c r="C14" s="113"/>
      <c r="D14" s="20" t="s">
        <v>14</v>
      </c>
      <c r="E14" s="114"/>
      <c r="F14" s="115"/>
      <c r="G14" s="115"/>
      <c r="H14" s="115"/>
      <c r="I14" s="115"/>
      <c r="J14" s="115"/>
      <c r="K14" s="115"/>
      <c r="L14" s="115"/>
      <c r="M14" s="115"/>
      <c r="N14" s="116"/>
    </row>
    <row r="15" spans="1:14" s="7" customFormat="1" x14ac:dyDescent="0.3">
      <c r="A15" s="19" t="s">
        <v>15</v>
      </c>
      <c r="B15" s="112"/>
      <c r="C15" s="113"/>
      <c r="D15" s="20" t="s">
        <v>16</v>
      </c>
      <c r="E15" s="114"/>
      <c r="F15" s="115"/>
      <c r="G15" s="115"/>
      <c r="H15" s="115"/>
      <c r="I15" s="115"/>
      <c r="J15" s="115"/>
      <c r="K15" s="115"/>
      <c r="L15" s="115"/>
      <c r="M15" s="115"/>
      <c r="N15" s="116"/>
    </row>
    <row r="16" spans="1:14" s="7" customFormat="1" x14ac:dyDescent="0.3">
      <c r="A16" s="19" t="s">
        <v>17</v>
      </c>
      <c r="B16" s="112"/>
      <c r="C16" s="113"/>
      <c r="D16" s="20"/>
      <c r="E16" s="114"/>
      <c r="F16" s="115"/>
      <c r="G16" s="115"/>
      <c r="H16" s="115"/>
      <c r="I16" s="115"/>
      <c r="J16" s="115"/>
      <c r="K16" s="115"/>
      <c r="L16" s="115"/>
      <c r="M16" s="115"/>
      <c r="N16" s="116"/>
    </row>
    <row r="17" spans="1:15" s="7" customFormat="1" ht="15" thickBot="1" x14ac:dyDescent="0.35">
      <c r="A17" s="21"/>
      <c r="B17" s="130"/>
      <c r="C17" s="131"/>
      <c r="D17" s="22" t="s">
        <v>18</v>
      </c>
      <c r="E17" s="132"/>
      <c r="F17" s="133"/>
      <c r="G17" s="133"/>
      <c r="H17" s="133"/>
      <c r="I17" s="133"/>
      <c r="J17" s="133"/>
      <c r="K17" s="133"/>
      <c r="L17" s="133"/>
      <c r="M17" s="133"/>
      <c r="N17" s="134"/>
    </row>
    <row r="18" spans="1:15" s="42" customFormat="1" x14ac:dyDescent="0.3">
      <c r="A18" s="38"/>
      <c r="B18" s="39"/>
      <c r="C18" s="39"/>
      <c r="D18" s="40"/>
      <c r="E18" s="41"/>
      <c r="F18" s="41"/>
      <c r="G18" s="41"/>
      <c r="H18" s="41"/>
      <c r="I18" s="41"/>
      <c r="J18" s="41"/>
      <c r="K18" s="41"/>
      <c r="L18" s="41"/>
      <c r="M18" s="41"/>
    </row>
    <row r="19" spans="1:15" ht="21.6" thickBot="1" x14ac:dyDescent="0.45">
      <c r="A19" s="43" t="s">
        <v>19</v>
      </c>
      <c r="F19" s="8"/>
      <c r="H19" s="44"/>
    </row>
    <row r="20" spans="1:15" s="44" customFormat="1" ht="43.8" thickBot="1" x14ac:dyDescent="0.35">
      <c r="A20" s="45" t="s">
        <v>20</v>
      </c>
      <c r="B20" s="46" t="s">
        <v>21</v>
      </c>
      <c r="C20" s="46" t="s">
        <v>90</v>
      </c>
      <c r="D20" s="46" t="s">
        <v>91</v>
      </c>
      <c r="E20" s="46" t="s">
        <v>92</v>
      </c>
      <c r="F20" s="46" t="s">
        <v>25</v>
      </c>
      <c r="G20" s="46" t="s">
        <v>26</v>
      </c>
      <c r="H20" s="46" t="s">
        <v>27</v>
      </c>
      <c r="I20" s="46" t="s">
        <v>28</v>
      </c>
      <c r="J20" s="46" t="s">
        <v>93</v>
      </c>
      <c r="K20" s="46" t="s">
        <v>30</v>
      </c>
      <c r="L20" s="46" t="s">
        <v>31</v>
      </c>
      <c r="M20" s="46" t="s">
        <v>32</v>
      </c>
      <c r="N20" s="46" t="s">
        <v>33</v>
      </c>
      <c r="O20" s="46" t="s">
        <v>34</v>
      </c>
    </row>
    <row r="21" spans="1:15" s="50" customFormat="1" x14ac:dyDescent="0.25">
      <c r="A21" s="47" t="s">
        <v>94</v>
      </c>
      <c r="B21" s="48" t="s">
        <v>95</v>
      </c>
      <c r="C21" s="49">
        <v>12</v>
      </c>
      <c r="D21" s="49">
        <f t="shared" ref="D21" si="0">C21*3</f>
        <v>36</v>
      </c>
      <c r="E21" s="106">
        <v>1750</v>
      </c>
      <c r="F21" s="32">
        <f>E21*C21</f>
        <v>21000</v>
      </c>
      <c r="G21" s="32">
        <f t="shared" ref="G21" si="1">F21+F21*K21</f>
        <v>25410</v>
      </c>
      <c r="H21" s="23">
        <f>E21*D21</f>
        <v>63000</v>
      </c>
      <c r="I21" s="23">
        <f t="shared" ref="I21" si="2">H21+H21*K21</f>
        <v>76230</v>
      </c>
      <c r="J21" s="107"/>
      <c r="K21" s="33">
        <v>0.21</v>
      </c>
      <c r="L21" s="34">
        <f>J21*C21</f>
        <v>0</v>
      </c>
      <c r="M21" s="34">
        <f t="shared" ref="M21" si="3">L21+L21*K21</f>
        <v>0</v>
      </c>
      <c r="N21" s="35">
        <f t="shared" ref="N21" si="4">J21*C21*3</f>
        <v>0</v>
      </c>
      <c r="O21" s="36">
        <f t="shared" ref="O21" si="5">N21+N21*K21</f>
        <v>0</v>
      </c>
    </row>
    <row r="22" spans="1:15" ht="15" thickBot="1" x14ac:dyDescent="0.35">
      <c r="A22" s="51" t="s">
        <v>37</v>
      </c>
      <c r="B22" s="52"/>
      <c r="C22" s="108">
        <f>SUM(C21:C21)</f>
        <v>12</v>
      </c>
      <c r="D22" s="108">
        <f>SUM(D21:D21)</f>
        <v>36</v>
      </c>
      <c r="E22" s="25"/>
      <c r="F22" s="26">
        <f>SUM(F21:F21)</f>
        <v>21000</v>
      </c>
      <c r="G22" s="26">
        <f>SUM(G21:G21)</f>
        <v>25410</v>
      </c>
      <c r="H22" s="26">
        <f>SUM(H21:H21)</f>
        <v>63000</v>
      </c>
      <c r="I22" s="26">
        <f>SUM(I21:I21)</f>
        <v>76230</v>
      </c>
      <c r="J22" s="27"/>
      <c r="K22" s="28"/>
      <c r="L22" s="26">
        <f>SUM(L21:L21)</f>
        <v>0</v>
      </c>
      <c r="M22" s="26">
        <f>SUM(M21:M21)</f>
        <v>0</v>
      </c>
      <c r="N22" s="26">
        <f>SUM(N21:N21)</f>
        <v>0</v>
      </c>
      <c r="O22" s="26">
        <f>SUM(O21:O21)</f>
        <v>0</v>
      </c>
    </row>
    <row r="23" spans="1:15" x14ac:dyDescent="0.3">
      <c r="A23" s="54" t="s">
        <v>38</v>
      </c>
      <c r="B23" s="54"/>
      <c r="C23" s="55"/>
      <c r="D23" s="56"/>
      <c r="E23" s="56"/>
      <c r="F23" s="56"/>
      <c r="G23" s="56"/>
      <c r="H23" s="56"/>
      <c r="I23" s="56"/>
      <c r="J23" s="56"/>
      <c r="K23" s="56"/>
      <c r="L23" s="56"/>
      <c r="M23" s="56"/>
      <c r="N23" s="39"/>
      <c r="O23" s="39"/>
    </row>
    <row r="24" spans="1:15" s="44" customFormat="1" x14ac:dyDescent="0.3">
      <c r="A24" s="57" t="s">
        <v>39</v>
      </c>
      <c r="B24" s="58"/>
      <c r="C24" s="59"/>
      <c r="D24" s="58"/>
      <c r="E24" s="59"/>
      <c r="F24" s="59"/>
      <c r="G24" s="59"/>
      <c r="H24" s="4"/>
      <c r="I24" s="4"/>
      <c r="J24" s="59"/>
      <c r="K24" s="59"/>
      <c r="L24" s="59"/>
      <c r="M24" s="59"/>
      <c r="N24" s="60"/>
      <c r="O24" s="60"/>
    </row>
    <row r="25" spans="1:15" s="44" customFormat="1" x14ac:dyDescent="0.3">
      <c r="A25" s="61"/>
      <c r="B25" s="62"/>
      <c r="C25" s="62"/>
      <c r="E25" s="62"/>
      <c r="I25" s="5"/>
      <c r="J25" s="5"/>
    </row>
    <row r="26" spans="1:15" ht="21.6" thickBot="1" x14ac:dyDescent="0.45">
      <c r="A26" s="63" t="s">
        <v>96</v>
      </c>
      <c r="B26" s="64"/>
      <c r="F26" s="8"/>
      <c r="I26" s="8"/>
      <c r="J26" s="8"/>
    </row>
    <row r="27" spans="1:15" ht="15" customHeight="1" x14ac:dyDescent="0.3">
      <c r="A27" s="135" t="s">
        <v>41</v>
      </c>
      <c r="B27" s="136"/>
      <c r="C27" s="137"/>
      <c r="D27" s="65" t="s">
        <v>42</v>
      </c>
      <c r="E27" s="141" t="s">
        <v>43</v>
      </c>
      <c r="G27" s="66"/>
      <c r="I27" s="8"/>
      <c r="J27" s="8"/>
    </row>
    <row r="28" spans="1:15" ht="15" thickBot="1" x14ac:dyDescent="0.35">
      <c r="A28" s="138"/>
      <c r="B28" s="139"/>
      <c r="C28" s="140"/>
      <c r="D28" s="67" t="s">
        <v>44</v>
      </c>
      <c r="E28" s="142"/>
      <c r="G28" s="66"/>
      <c r="I28" s="8"/>
      <c r="J28" s="8"/>
    </row>
    <row r="29" spans="1:15" ht="214.5" customHeight="1" thickBot="1" x14ac:dyDescent="0.35">
      <c r="A29" s="122" t="s">
        <v>134</v>
      </c>
      <c r="B29" s="123"/>
      <c r="C29" s="68" t="s">
        <v>97</v>
      </c>
      <c r="D29" s="69">
        <v>6</v>
      </c>
      <c r="E29" s="109"/>
      <c r="G29" s="70"/>
    </row>
    <row r="30" spans="1:15" ht="56.25" customHeight="1" x14ac:dyDescent="0.3">
      <c r="A30" s="193" t="s">
        <v>135</v>
      </c>
      <c r="B30" s="125"/>
      <c r="C30" s="149" t="s">
        <v>98</v>
      </c>
      <c r="D30" s="147">
        <v>4</v>
      </c>
      <c r="E30" s="195"/>
    </row>
    <row r="31" spans="1:15" ht="128.4" customHeight="1" thickBot="1" x14ac:dyDescent="0.35">
      <c r="A31" s="194"/>
      <c r="B31" s="127"/>
      <c r="C31" s="150"/>
      <c r="D31" s="148"/>
      <c r="E31" s="196"/>
      <c r="F31" s="41"/>
      <c r="G31" s="70"/>
    </row>
    <row r="32" spans="1:15" ht="125.4" customHeight="1" thickBot="1" x14ac:dyDescent="0.35">
      <c r="A32" s="164" t="s">
        <v>136</v>
      </c>
      <c r="B32" s="145"/>
      <c r="C32" s="73" t="s">
        <v>99</v>
      </c>
      <c r="D32" s="74">
        <v>2</v>
      </c>
      <c r="E32" s="82"/>
      <c r="F32" s="41"/>
      <c r="G32" s="70"/>
    </row>
    <row r="33" spans="1:13" s="39" customFormat="1" ht="89.25" customHeight="1" x14ac:dyDescent="0.3">
      <c r="A33" s="151" t="s">
        <v>137</v>
      </c>
      <c r="B33" s="152"/>
      <c r="C33" s="155" t="s">
        <v>100</v>
      </c>
      <c r="D33" s="157">
        <v>2</v>
      </c>
      <c r="E33" s="199"/>
      <c r="F33" s="41"/>
      <c r="G33" s="70"/>
      <c r="H33" s="8"/>
      <c r="I33" s="85"/>
      <c r="J33" s="85"/>
    </row>
    <row r="34" spans="1:13" s="39" customFormat="1" ht="86.25" customHeight="1" thickBot="1" x14ac:dyDescent="0.35">
      <c r="A34" s="197"/>
      <c r="B34" s="198"/>
      <c r="C34" s="190"/>
      <c r="D34" s="157"/>
      <c r="E34" s="199"/>
      <c r="F34" s="41"/>
      <c r="I34" s="85"/>
      <c r="J34" s="85"/>
    </row>
    <row r="35" spans="1:13" ht="111.6" customHeight="1" thickBot="1" x14ac:dyDescent="0.35">
      <c r="A35" s="161" t="s">
        <v>138</v>
      </c>
      <c r="B35" s="146"/>
      <c r="C35" s="110" t="s">
        <v>101</v>
      </c>
      <c r="D35" s="111">
        <v>1</v>
      </c>
      <c r="E35" s="82"/>
      <c r="G35" s="70"/>
    </row>
    <row r="36" spans="1:13" x14ac:dyDescent="0.3">
      <c r="A36" s="54" t="s">
        <v>50</v>
      </c>
      <c r="B36" s="55"/>
      <c r="C36" s="55"/>
      <c r="D36" s="62">
        <f>SUM(D29:D35)</f>
        <v>15</v>
      </c>
      <c r="E36" s="8"/>
      <c r="G36" s="66"/>
      <c r="I36" s="8"/>
      <c r="J36" s="8"/>
    </row>
    <row r="37" spans="1:13" ht="35.25" customHeight="1" x14ac:dyDescent="0.3">
      <c r="D37" s="9"/>
      <c r="E37" s="8"/>
      <c r="G37" s="9"/>
      <c r="H37" s="75" t="s">
        <v>51</v>
      </c>
      <c r="I37" s="8"/>
      <c r="J37" s="8"/>
      <c r="K37" s="75" t="s">
        <v>52</v>
      </c>
      <c r="L37" s="75"/>
      <c r="M37" s="75"/>
    </row>
    <row r="38" spans="1:13" ht="35.25" customHeight="1" x14ac:dyDescent="0.3">
      <c r="A38" s="76"/>
      <c r="B38" s="41"/>
      <c r="C38" s="41"/>
      <c r="D38" s="9"/>
      <c r="E38" s="8"/>
      <c r="G38" s="143"/>
      <c r="H38" s="143"/>
      <c r="I38" s="29"/>
      <c r="J38" s="143"/>
      <c r="K38" s="143"/>
      <c r="L38" s="77"/>
      <c r="M38" s="77"/>
    </row>
    <row r="39" spans="1:13" ht="35.25" customHeight="1" x14ac:dyDescent="0.3">
      <c r="A39" s="76"/>
      <c r="B39" s="41"/>
      <c r="C39" s="41"/>
      <c r="D39" s="9"/>
      <c r="E39" s="8"/>
      <c r="G39" s="143"/>
      <c r="H39" s="143"/>
      <c r="I39" s="29"/>
      <c r="J39" s="143"/>
      <c r="K39" s="143"/>
      <c r="L39" s="77"/>
      <c r="M39" s="77"/>
    </row>
    <row r="40" spans="1:13" ht="35.25" customHeight="1" x14ac:dyDescent="0.3">
      <c r="A40" s="76"/>
      <c r="B40" s="41"/>
      <c r="C40" s="41"/>
      <c r="D40" s="9"/>
      <c r="E40" s="8"/>
      <c r="G40" s="143"/>
      <c r="H40" s="143"/>
      <c r="I40" s="29"/>
      <c r="J40" s="143"/>
      <c r="K40" s="143"/>
      <c r="L40" s="77"/>
      <c r="M40" s="77"/>
    </row>
    <row r="41" spans="1:13" ht="35.25" customHeight="1" x14ac:dyDescent="0.3">
      <c r="A41" s="76"/>
      <c r="B41" s="41"/>
      <c r="C41" s="41"/>
      <c r="D41" s="9"/>
      <c r="E41" s="8"/>
      <c r="G41" s="143"/>
      <c r="H41" s="143"/>
      <c r="J41" s="143"/>
      <c r="K41" s="143"/>
      <c r="L41" s="77"/>
      <c r="M41" s="77"/>
    </row>
    <row r="42" spans="1:13" x14ac:dyDescent="0.3">
      <c r="A42" s="41"/>
      <c r="B42" s="41"/>
      <c r="C42" s="41"/>
    </row>
    <row r="43" spans="1:13" x14ac:dyDescent="0.3">
      <c r="A43" s="41"/>
      <c r="B43" s="41"/>
      <c r="C43" s="41"/>
    </row>
  </sheetData>
  <sheetProtection formatCells="0" formatColumns="0"/>
  <autoFilter ref="A20:O28" xr:uid="{00000000-0001-0000-0100-000000000000}"/>
  <mergeCells count="31">
    <mergeCell ref="J38:K41"/>
    <mergeCell ref="A33:B34"/>
    <mergeCell ref="C33:C34"/>
    <mergeCell ref="D33:D34"/>
    <mergeCell ref="E33:E34"/>
    <mergeCell ref="A35:B35"/>
    <mergeCell ref="G38:H41"/>
    <mergeCell ref="A32:B32"/>
    <mergeCell ref="B16:C16"/>
    <mergeCell ref="E16:N16"/>
    <mergeCell ref="B17:C17"/>
    <mergeCell ref="E17:N17"/>
    <mergeCell ref="A27:C28"/>
    <mergeCell ref="E27:E28"/>
    <mergeCell ref="A29:B29"/>
    <mergeCell ref="A30:B31"/>
    <mergeCell ref="C30:C31"/>
    <mergeCell ref="D30:D31"/>
    <mergeCell ref="E30:E31"/>
    <mergeCell ref="B13:C13"/>
    <mergeCell ref="E13:N13"/>
    <mergeCell ref="B14:C14"/>
    <mergeCell ref="E14:N14"/>
    <mergeCell ref="B15:C15"/>
    <mergeCell ref="E15:N15"/>
    <mergeCell ref="B10:C10"/>
    <mergeCell ref="E10:N10"/>
    <mergeCell ref="B11:C11"/>
    <mergeCell ref="E11:N11"/>
    <mergeCell ref="B12:C12"/>
    <mergeCell ref="E12:N12"/>
  </mergeCells>
  <conditionalFormatting sqref="A21:B21 A22">
    <cfRule type="cellIs" dxfId="1" priority="2" stopIfTrue="1" operator="equal">
      <formula>0</formula>
    </cfRule>
  </conditionalFormatting>
  <conditionalFormatting sqref="J21">
    <cfRule type="cellIs" dxfId="0" priority="1" stopIfTrue="1" operator="equal">
      <formula>0</formula>
    </cfRule>
  </conditionalFormatting>
  <dataValidations count="3">
    <dataValidation type="list" allowBlank="1" showInputMessage="1" showErrorMessage="1" sqref="E30:E31" xr:uid="{3080A0C7-36D2-4D27-91FF-BA36EDD35CF1}">
      <mc:AlternateContent xmlns:x12ac="http://schemas.microsoft.com/office/spreadsheetml/2011/1/ac" xmlns:mc="http://schemas.openxmlformats.org/markup-compatibility/2006">
        <mc:Choice Requires="x12ac">
          <x12ac:list>"SI, totes les funcionalitats", Parcial, No</x12ac:list>
        </mc:Choice>
        <mc:Fallback>
          <formula1>"SI, totes les funcionalitats, Parcial, No"</formula1>
        </mc:Fallback>
      </mc:AlternateContent>
    </dataValidation>
    <dataValidation type="decimal" allowBlank="1" showInputMessage="1" showErrorMessage="1" sqref="J21" xr:uid="{F523060D-9948-47DE-B3A0-8DDB5E69E78C}">
      <formula1>0</formula1>
      <formula2>E21</formula2>
    </dataValidation>
    <dataValidation type="list" allowBlank="1" showInputMessage="1" showErrorMessage="1" sqref="E35 E32" xr:uid="{0E30A110-01D1-4781-9160-9BF3AAB7AA05}">
      <formula1>"SI,NO"</formula1>
    </dataValidation>
  </dataValidations>
  <printOptions horizontalCentered="1" verticalCentered="1"/>
  <pageMargins left="0.19685039370078741" right="0.19685039370078741" top="1.1811023622047245" bottom="0.35433070866141736" header="0" footer="0"/>
  <pageSetup paperSize="9" scale="42" fitToHeight="7" orientation="landscape" r:id="rId1"/>
  <headerFooter alignWithMargins="0">
    <oddHeader xml:space="preserve">&amp;L&amp;14&amp;G&amp;R
</oddHeader>
    <oddFooter>Página &amp;P&amp;R</oddFooter>
  </headerFooter>
  <rowBreaks count="1" manualBreakCount="1">
    <brk id="25" max="16383"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0A7166C93866F44BBDB1CC195F5E43F" ma:contentTypeVersion="18" ma:contentTypeDescription="Crear nuevo documento." ma:contentTypeScope="" ma:versionID="f9f4cc44783212605fc9eec0ead6adb7">
  <xsd:schema xmlns:xsd="http://www.w3.org/2001/XMLSchema" xmlns:xs="http://www.w3.org/2001/XMLSchema" xmlns:p="http://schemas.microsoft.com/office/2006/metadata/properties" xmlns:ns2="556a85ef-6779-461c-8e2e-65dd73da1220" xmlns:ns3="cd6d62c8-c773-45e4-ad7a-2e75c784fc37" targetNamespace="http://schemas.microsoft.com/office/2006/metadata/properties" ma:root="true" ma:fieldsID="49ae6ac007231e55f9a990fe1d28e411" ns2:_="" ns3:_="">
    <xsd:import namespace="556a85ef-6779-461c-8e2e-65dd73da1220"/>
    <xsd:import namespace="cd6d62c8-c773-45e4-ad7a-2e75c784fc3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LengthInSecond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6a85ef-6779-461c-8e2e-65dd73da12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18"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b38e2b2b-0ac6-4b79-9481-88d32c12dc9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d6d62c8-c773-45e4-ad7a-2e75c784fc37" elementFormDefault="qualified">
    <xsd:import namespace="http://schemas.microsoft.com/office/2006/documentManagement/types"/>
    <xsd:import namespace="http://schemas.microsoft.com/office/infopath/2007/PartnerControls"/>
    <xsd:element name="SharedWithUsers" ma:index="19"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2eafc291-966a-41d0-92cc-0cb63cb622a2}" ma:internalName="TaxCatchAll" ma:showField="CatchAllData" ma:web="cd6d62c8-c773-45e4-ad7a-2e75c784fc3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Y D A A B Q S w M E F A A C A A g A 5 U o U W 8 W G A W q m A A A A 9 w A A A B I A H A B D b 2 5 m a W c v U G F j a 2 F n Z S 5 4 b W w g o h g A K K A U A A A A A A A A A A A A A A A A A A A A A A A A A A A A h Y 8 x D o I w G I W v Q r r T l q r R k J 8 y G D d J T E i M a 1 M q N E I x t F j u 5 u C R v I I Y R d 0 c 3 / e + 4 b 3 7 9 Q b p 0 N T B R X V W t y Z B E a Y o U E a 2 h T Z l g n p 3 D F c o 5 b A T 8 i R K F Y y y s f F g i w R V z p 1 j Q r z 3 2 M 9 w 2 5 W E U R q R Q 7 b N Z a U a g T 6 y / i + H 2 l g n j F S I w / 4 1 h j M c z R c 4 o m y J K Z C J Q q b N 1 2 D j 4 G f 7 A 2 H d 1 6 7 v F J c i 3 O R A p g j k f Y I / A F B L A w Q U A A I A C A D l S h R b 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5 U o U W y i K R 7 g O A A A A E Q A A A B M A H A B G b 3 J t d W x h c y 9 T Z W N 0 a W 9 u M S 5 t I K I Y A C i g F A A A A A A A A A A A A A A A A A A A A A A A A A A A A C t O T S 7 J z M 9 T C I b Q h t Y A U E s B A i 0 A F A A C A A g A 5 U o U W 8 W G A W q m A A A A 9 w A A A B I A A A A A A A A A A A A A A A A A A A A A A E N v b m Z p Z y 9 Q Y W N r Y W d l L n h t b F B L A Q I t A B Q A A g A I A O V K F F s P y u m r p A A A A O k A A A A T A A A A A A A A A A A A A A A A A P I A A A B b Q 2 9 u d G V u d F 9 U e X B l c 1 0 u e G 1 s U E s B A i 0 A F A A C A A g A 5 U o U W y 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H v 2 Z f f O E v 5 B l q N l e x 7 T Q I o A A A A A A g A A A A A A A 2 Y A A M A A A A A Q A A A A e 0 T 4 1 N N D T 7 3 C o i m z x x t E K Q A A A A A E g A A A o A A A A B A A A A C H / i p q r X H F B m K P q i C Q C I X w U A A A A I v n 7 N 8 P K Y n O I L A y Q C c S A s Q R S D 9 Y X c c d o x o y 0 q w h k o 2 e u e g t i 2 7 6 R G V j 2 M o / 9 R o j G V c f e N 5 l 3 F h a a f B a K i w k N C t I E 8 r r 8 1 E c 3 i W G I T 7 X T 6 c 1 F A A A A J / x / q 3 5 z t 2 d 7 M Z H c N l h w V L A 1 q X 4 < / D a t a M a s h u p > 
</file>

<file path=customXml/item4.xml><?xml version="1.0" encoding="utf-8"?>
<p:properties xmlns:p="http://schemas.microsoft.com/office/2006/metadata/properties" xmlns:xsi="http://www.w3.org/2001/XMLSchema-instance" xmlns:pc="http://schemas.microsoft.com/office/infopath/2007/PartnerControls">
  <documentManagement>
    <SharedWithUsers xmlns="cd6d62c8-c773-45e4-ad7a-2e75c784fc37">
      <UserInfo>
        <DisplayName>Daniel Acemel</DisplayName>
        <AccountId>206</AccountId>
        <AccountType/>
      </UserInfo>
      <UserInfo>
        <DisplayName>Javier Sanguino Otero</DisplayName>
        <AccountId>258</AccountId>
        <AccountType/>
      </UserInfo>
      <UserInfo>
        <DisplayName>Cristina Pizarro Sanchez</DisplayName>
        <AccountId>259</AccountId>
        <AccountType/>
      </UserInfo>
      <UserInfo>
        <DisplayName>Jorge Gorrín Ramos</DisplayName>
        <AccountId>260</AccountId>
        <AccountType/>
      </UserInfo>
    </SharedWithUsers>
    <TaxCatchAll xmlns="cd6d62c8-c773-45e4-ad7a-2e75c784fc37" xsi:nil="true"/>
    <lcf76f155ced4ddcb4097134ff3c332f xmlns="556a85ef-6779-461c-8e2e-65dd73da122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30A24DC-9BF2-441D-97E7-10572C51D2CC}">
  <ds:schemaRefs>
    <ds:schemaRef ds:uri="http://schemas.microsoft.com/sharepoint/v3/contenttype/forms"/>
  </ds:schemaRefs>
</ds:datastoreItem>
</file>

<file path=customXml/itemProps2.xml><?xml version="1.0" encoding="utf-8"?>
<ds:datastoreItem xmlns:ds="http://schemas.openxmlformats.org/officeDocument/2006/customXml" ds:itemID="{BE230DB3-C377-459F-A02E-24361E3C3E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56a85ef-6779-461c-8e2e-65dd73da1220"/>
    <ds:schemaRef ds:uri="cd6d62c8-c773-45e4-ad7a-2e75c784fc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3F5DEB2-8B9A-4634-B8DC-3C88FE7D64AC}">
  <ds:schemaRefs>
    <ds:schemaRef ds:uri="http://schemas.microsoft.com/DataMashup"/>
  </ds:schemaRefs>
</ds:datastoreItem>
</file>

<file path=customXml/itemProps4.xml><?xml version="1.0" encoding="utf-8"?>
<ds:datastoreItem xmlns:ds="http://schemas.openxmlformats.org/officeDocument/2006/customXml" ds:itemID="{280D27EF-F730-442F-B783-52255AE6AF96}">
  <ds:schemaRefs>
    <ds:schemaRef ds:uri="http://schemas.microsoft.com/office/2006/metadata/properties"/>
    <ds:schemaRef ds:uri="http://schemas.microsoft.com/office/infopath/2007/PartnerControls"/>
    <ds:schemaRef ds:uri="cd6d62c8-c773-45e4-ad7a-2e75c784fc37"/>
    <ds:schemaRef ds:uri="556a85ef-6779-461c-8e2e-65dd73da122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14</vt:i4>
      </vt:variant>
    </vt:vector>
  </HeadingPairs>
  <TitlesOfParts>
    <vt:vector size="21" baseType="lpstr">
      <vt:lpstr>LOT 1</vt:lpstr>
      <vt:lpstr>LOT 2</vt:lpstr>
      <vt:lpstr>LOT 3</vt:lpstr>
      <vt:lpstr>LOT 4</vt:lpstr>
      <vt:lpstr>LOT 5</vt:lpstr>
      <vt:lpstr>LOT 6</vt:lpstr>
      <vt:lpstr>LOT 7</vt:lpstr>
      <vt:lpstr>'LOT 1'!Área_de_impresión</vt:lpstr>
      <vt:lpstr>'LOT 2'!Área_de_impresión</vt:lpstr>
      <vt:lpstr>'LOT 3'!Área_de_impresión</vt:lpstr>
      <vt:lpstr>'LOT 4'!Área_de_impresión</vt:lpstr>
      <vt:lpstr>'LOT 5'!Área_de_impresión</vt:lpstr>
      <vt:lpstr>'LOT 6'!Área_de_impresión</vt:lpstr>
      <vt:lpstr>'LOT 7'!Área_de_impresión</vt:lpstr>
      <vt:lpstr>'LOT 1'!Títulos_a_imprimir</vt:lpstr>
      <vt:lpstr>'LOT 2'!Títulos_a_imprimir</vt:lpstr>
      <vt:lpstr>'LOT 3'!Títulos_a_imprimir</vt:lpstr>
      <vt:lpstr>'LOT 4'!Títulos_a_imprimir</vt:lpstr>
      <vt:lpstr>'LOT 5'!Títulos_a_imprimir</vt:lpstr>
      <vt:lpstr>'LOT 6'!Títulos_a_imprimir</vt:lpstr>
      <vt:lpstr>'LOT 7'!Títulos_a_imprimir</vt:lpstr>
    </vt:vector>
  </TitlesOfParts>
  <Manager/>
  <Company>CSC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Informática</dc:creator>
  <cp:keywords/>
  <dc:description/>
  <cp:lastModifiedBy>Pedro Ginés García</cp:lastModifiedBy>
  <cp:revision/>
  <dcterms:created xsi:type="dcterms:W3CDTF">2005-12-15T16:43:39Z</dcterms:created>
  <dcterms:modified xsi:type="dcterms:W3CDTF">2025-09-15T13:41:36Z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0x010100A0A7166C93866F44BBDB1CC195F5E43F</vt:lpwstr>
  </property>
  <property fmtid="{D5CDD505-2E9C-101B-9397-08002B2CF9AE}" pid="3" name="_dlc_DocIdItemGuid">
    <vt:lpwstr>37f43e58-ee27-4b4b-a3ef-246764bdf28a</vt:lpwstr>
  </property>
  <property fmtid="{D5CDD505-2E9C-101B-9397-08002B2CF9AE}" pid="4" name="MediaServiceImageTags">
    <vt:lpwstr/>
  </property>
</Properties>
</file>